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8055" yWindow="3990" windowWidth="4035" windowHeight="1755" tabRatio="924" activeTab="1"/>
  </bookViews>
  <sheets>
    <sheet name="IoT Equipment Detail" sheetId="39" r:id="rId1"/>
    <sheet name="FCC - IoT Working Group" sheetId="38" r:id="rId2"/>
  </sheets>
  <definedNames>
    <definedName name="___fr4" hidden="1">{#N/A,#N/A,FALSE,"Table of Contents";#N/A,#N/A,FALSE,"Overview";#N/A,#N/A,FALSE,"Data"}</definedName>
    <definedName name="___hu89" hidden="1">{#N/A,#N/A,FALSE,"Table of Contents";#N/A,#N/A,FALSE,"Overview";#N/A,#N/A,FALSE,"Data"}</definedName>
    <definedName name="___kyg867" hidden="1">{#N/A,#N/A,FALSE,"Table of Contents";#N/A,#N/A,FALSE,"Overview";#N/A,#N/A,FALSE,"Data"}</definedName>
    <definedName name="__fr4" hidden="1">{#N/A,#N/A,FALSE,"Table of Contents";#N/A,#N/A,FALSE,"Overview";#N/A,#N/A,FALSE,"Data"}</definedName>
    <definedName name="__hu89" hidden="1">{#N/A,#N/A,FALSE,"Table of Contents";#N/A,#N/A,FALSE,"Overview";#N/A,#N/A,FALSE,"Data"}</definedName>
    <definedName name="__kyg867" hidden="1">{#N/A,#N/A,FALSE,"Table of Contents";#N/A,#N/A,FALSE,"Overview";#N/A,#N/A,FALSE,"Data"}</definedName>
    <definedName name="_fr4" hidden="1">{#N/A,#N/A,FALSE,"Table of Contents";#N/A,#N/A,FALSE,"Overview";#N/A,#N/A,FALSE,"Data"}</definedName>
    <definedName name="_hu89" hidden="1">{#N/A,#N/A,FALSE,"Table of Contents";#N/A,#N/A,FALSE,"Overview";#N/A,#N/A,FALSE,"Data"}</definedName>
    <definedName name="_kyg867" hidden="1">{#N/A,#N/A,FALSE,"Table of Contents";#N/A,#N/A,FALSE,"Overview";#N/A,#N/A,FALSE,"Data"}</definedName>
    <definedName name="fff" hidden="1">{#N/A,#N/A,FALSE,"Table of Contents";#N/A,#N/A,FALSE,"Overview";#N/A,#N/A,FALSE,"Data"}</definedName>
    <definedName name="gbbf" hidden="1">{#N/A,#N/A,FALSE,"Table of Contents";#N/A,#N/A,FALSE,"Overview";#N/A,#N/A,FALSE,"Data"}</definedName>
    <definedName name="hhjkg78" hidden="1">{#N/A,#N/A,FALSE,"Table of Contents";#N/A,#N/A,FALSE,"Overview";#N/A,#N/A,FALSE,"Data"}</definedName>
    <definedName name="jhjkk78" hidden="1">{#N/A,#N/A,FALSE,"Table of Contents";#N/A,#N/A,FALSE,"Overview";#N/A,#N/A,FALSE,"Data"}</definedName>
    <definedName name="kjk7i" hidden="1">{#N/A,#N/A,FALSE,"Table of Contents";#N/A,#N/A,FALSE,"Overview";#N/A,#N/A,FALSE,"Data"}</definedName>
    <definedName name="lffml98" hidden="1">{#N/A,#N/A,FALSE,"Table of Contents";#N/A,#N/A,FALSE,"Overview";#N/A,#N/A,FALSE,"Data"}</definedName>
    <definedName name="lhjku78" hidden="1">{#N/A,#N/A,FALSE,"Table of Contents";#N/A,#N/A,FALSE,"Overview";#N/A,#N/A,FALSE,"Data"}</definedName>
    <definedName name="luhdbv85645" hidden="1">{#N/A,#N/A,FALSE,"Table of Contents";#N/A,#N/A,FALSE,"Overview";#N/A,#N/A,FALSE,"Data"}</definedName>
    <definedName name="vcxb" hidden="1">{#N/A,#N/A,FALSE,"Table of Contents";#N/A,#N/A,FALSE,"Overview";#N/A,#N/A,FALSE,"Data"}</definedName>
    <definedName name="wrn.WSTS._.Trade._.Statistics." hidden="1">{#N/A,#N/A,FALSE,"Table of Contents";#N/A,#N/A,FALSE,"Overview";#N/A,#N/A,FALSE,"Data"}</definedName>
  </definedNames>
  <calcPr calcId="145621"/>
</workbook>
</file>

<file path=xl/calcChain.xml><?xml version="1.0" encoding="utf-8"?>
<calcChain xmlns="http://schemas.openxmlformats.org/spreadsheetml/2006/main">
  <c r="D109" i="38" l="1"/>
  <c r="D116" i="38" s="1"/>
  <c r="D117" i="38" s="1"/>
  <c r="D99" i="38"/>
  <c r="D71" i="38"/>
  <c r="D49" i="38"/>
  <c r="D39" i="38"/>
  <c r="D14" i="38"/>
  <c r="D7" i="38"/>
  <c r="C109" i="38" l="1"/>
  <c r="C99" i="38"/>
  <c r="C71" i="38"/>
  <c r="C49" i="38" l="1"/>
  <c r="C14" i="38"/>
  <c r="C39" i="38" l="1"/>
  <c r="C7" i="38"/>
  <c r="C116" i="38" l="1"/>
  <c r="C117" i="38" l="1"/>
</calcChain>
</file>

<file path=xl/sharedStrings.xml><?xml version="1.0" encoding="utf-8"?>
<sst xmlns="http://schemas.openxmlformats.org/spreadsheetml/2006/main" count="218" uniqueCount="133">
  <si>
    <t>Automotive</t>
  </si>
  <si>
    <t>Computers</t>
  </si>
  <si>
    <t>Consumer</t>
  </si>
  <si>
    <t>Industrial</t>
  </si>
  <si>
    <t>Medical</t>
  </si>
  <si>
    <t>Military &amp; Aerospace</t>
  </si>
  <si>
    <t>WLAN</t>
  </si>
  <si>
    <t>WWAN</t>
  </si>
  <si>
    <t>Growth Rate</t>
  </si>
  <si>
    <t>Under-the-Hood</t>
  </si>
  <si>
    <t>Infotainment</t>
  </si>
  <si>
    <t>Consumer CPE</t>
  </si>
  <si>
    <t>Enterprise CPE</t>
  </si>
  <si>
    <t>Last-mile Access</t>
  </si>
  <si>
    <t>Backbone</t>
  </si>
  <si>
    <t>Mobile Handset</t>
  </si>
  <si>
    <t>Mobile Infrastructure</t>
  </si>
  <si>
    <t>Military</t>
  </si>
  <si>
    <t>Aerospace</t>
  </si>
  <si>
    <t>Desktop</t>
  </si>
  <si>
    <t>Server</t>
  </si>
  <si>
    <t>Imaging</t>
  </si>
  <si>
    <t>Home Automation</t>
  </si>
  <si>
    <t>Other Industrial</t>
  </si>
  <si>
    <t>Test &amp; Measurement</t>
  </si>
  <si>
    <t>Power &amp; Energy</t>
  </si>
  <si>
    <t>Building Automation</t>
  </si>
  <si>
    <t>Security</t>
  </si>
  <si>
    <t>Smart Toys</t>
  </si>
  <si>
    <t>Portable</t>
  </si>
  <si>
    <t>LMR Infrastructure</t>
  </si>
  <si>
    <t>Licensed Mobile Radio Terminals</t>
  </si>
  <si>
    <t>Home Appliance</t>
  </si>
  <si>
    <t>Home CE</t>
  </si>
  <si>
    <t>Portable CE</t>
  </si>
  <si>
    <t>Sports &amp; Fitness</t>
  </si>
  <si>
    <t xml:space="preserve">PC Peripherals </t>
  </si>
  <si>
    <t>EFT-POS, Smart Cards</t>
  </si>
  <si>
    <t>Industrial Automation</t>
  </si>
  <si>
    <t>Lighting</t>
  </si>
  <si>
    <t>Commercial Transport</t>
  </si>
  <si>
    <t>Index</t>
  </si>
  <si>
    <t>Source: IHS</t>
  </si>
  <si>
    <t>Communications</t>
  </si>
  <si>
    <t>© 2014 IHS</t>
  </si>
  <si>
    <t>Total Internet Connectable Devices</t>
  </si>
  <si>
    <t>CAGR
11-25</t>
  </si>
  <si>
    <t xml:space="preserve">Communications </t>
  </si>
  <si>
    <t>Under-the-hood electronics</t>
  </si>
  <si>
    <t>This subsector includes powertrain (engine management, automatic gearbox, electro-hydraulic power steering, electric power steering, steer-by-wire); suspension (passive electronic suspension, active electronic suspension); braking (ABS-only, ABS with traction control, ABS with electronic stability, brake-by-wire); airbag (conventional airbag and adaptive airbag); convenience/comfort (external LED lights, air conditioning/climate control, front door modules, rear door modules, Bluetooth® hands-free calling, memory seats, other convenience/comfort); driver assistance (night vision, passive cruise control, adaptive cruise control, lane departure warning, blind spot detection, park/reverse assist, tire pressure monitoring); instrumentation/display (instrument cluster, trip computer); security (remote keyless entry, passive vehicle entry, alarms/immobilizers).</t>
  </si>
  <si>
    <t>This subsector includes audio (audio head units, satellite radio tuners, CD auto-changers, audio processors and audio amplifiers); infotainment (infotainment head units, DVD auto-changers, LCD monitors, and TV tuners and games consoles); driver information/telematics systems (basic navigation systems, dynamic navigation systems, multi-function portals and emergency/concierge telematics head units). Factory-fit and aftermarket systems are both included.</t>
  </si>
  <si>
    <t>Table FCC.1 - Extended Forecasts - Internet Connectable Devices - Installed Base</t>
  </si>
  <si>
    <t>This subsector includes SOHO (small office/home office) hardware, home/office DSL modems, cable modems, in-home gateways (including FTTH integrated gateways), consumer powerline communications equipment, consumer Wi-Fi access points, analogue modems, phones (including e-mail phones and VoIP phones), cordless phones, cordless base stations, answering machines, and fax machines.</t>
  </si>
  <si>
    <t xml:space="preserve">This subsector includes enterprise LAN/WLAN hardware, enterprise-class gateways (including FTTP integrated gateways), hubs, routers, switches, repeaters, bridges, Wi-Fi access points, mesh network equipment, powerline communications equipment, VPNs and firewalls), PBXs, cordless PBXs, voicemail systems, network termination units (including POTS, ISDN and DSL), and caller ID units. </t>
  </si>
  <si>
    <t>Last-mile access</t>
  </si>
  <si>
    <t>This subsector includes ISDN/DSL line cards, DSLAMs (including CO and multi-tenant units), cable modem termination systems (CMTS), cable TV head-ends, remote access servers/concentrators, digital loop carriers, echo cancellation and multi-service access platforms, and FTTx optical network terminals (ONT) not integrated as in-home gateways.</t>
  </si>
  <si>
    <t>This subsector includes SONET/SDH infrastructure (including add/drop MUXs, digital cross-connect systems), PON/ePON and WDM/DWDM infrastructure, ATM infrastructure, frame relay infrastructure, T/E infrastructure, internet core infrastructure (e.g. backbone switches/routers), mobile switching center equipment, central office switches and aggregation equipment, and other carrier-grade network equipment.</t>
  </si>
  <si>
    <t>Mobile handsets</t>
  </si>
  <si>
    <t>This subsector includes mobile telecommunications terminals: ultra-low-cost phones, feature phones, smartphones, mobile internet devices with mobile voice technologies, PC data cards, dongles, mobile connectivity modems, and other terminal devices with the primary function of mobile communications connectivity are included.</t>
  </si>
  <si>
    <t>Mobile infrastructure</t>
  </si>
  <si>
    <t xml:space="preserve">This subsector includes base station controllers, base station transceivers &amp; mobile switching centers, radio network controllers (RNC) and other radio access network (RAN) equipment, mobile technology hotspots, microcells, picocells and femtocells. In addition, anti-intrusion, anti-tampering and environmental sensors used to enable intelligent enclosures for equipment are included. </t>
  </si>
  <si>
    <t>Licensed mobile radio</t>
  </si>
  <si>
    <t xml:space="preserve">This subsector includes portable hand-held radio units (terminals) as well as vehicle-based units used for licensed mobile radio (LMR) and professional mobile radio (PMR). Transceivers (TRXs), repeaters, and base stations are included in the infrastructure sector. It does not include tactical radios used in combat for military applications; those are included in Section 10. </t>
  </si>
  <si>
    <t>Desktop PCs</t>
  </si>
  <si>
    <t>This subsector includes desktop, workstation and client (non-portable) computers. Connectivity devices installed into these devices during the computer manufacturing and commercial assembly are included in this category. Connectivity devices used in commercial-off-the-shelf cards are excluded even if installed by a retailer before consumption. Devices (modem cards, wireless modems and NIC cards), used in desktop computers that are installed during original assembly are included.</t>
  </si>
  <si>
    <t>Portable PCs</t>
  </si>
  <si>
    <t>This subsector includes notebook PCs, laptop PCs, ultra-mobile PCs, ultrabooks, netbooks, tablet PCs and other portable computing devices with a primarily content creation or authoring function. As with desktop PCs, connectivity cards installed during the manufacture of the portable PC are included (aftermarket and external connectivity devices are considered computer peripherals).</t>
  </si>
  <si>
    <t>Servers</t>
  </si>
  <si>
    <t xml:space="preserve">This subsector includes computing devices on a network that manage network resources for other computers or users. This includes application servers, multimedia servers, file servers, database servers, fax servers, print servers, mail servers, web servers, domain servers and other IP-related resource servers. The devices can be free-standing and self-contained, or integrated rack system boards, blade system boards, or other commercial-off-the-shelf computer motherboards installed in a rack or blade server system. </t>
  </si>
  <si>
    <t>Home appliance and automation</t>
  </si>
  <si>
    <t>This subsector includes smart appliances, washing machines, dryers, microwave ovens, dishwashers, refrigerators, freezers, air conditioners, furnaces, stoves/cookers, domestic boilers/room thermostats/boiler controls/pumps, water heaters, doorbells, fire alarms, intruder alarms, and home CCTV/security and home automation systems.</t>
  </si>
  <si>
    <t>Home consumer electronics</t>
  </si>
  <si>
    <t>This subsector includes satellite STBs, cable STBs, IPTV STBs, terrestrial STBs (excluding integrated CPE gateways), CRT TV, LCD TV, plasma/DLP TV, VCRs, and personal video recorders. This subsector also includes VCRs, graphics equalizers, receivers, home theater systems, sound bars, universal remote controls, video games controllers &amp; accessories, consumer DVD and Blu-ray players and recorders, stand-alone DVD and Blu-ray players and recorders, A/V integrated DVD and Blu-ray players and recorders, set-top DVD and Blu-ray players and recorders, DVD recorder combo units (i.e. DVD recorder + HDD, DVD recorder + VCR, TV + DVD recorder), DVD and Blu-ray recorders with integrated tuners, portable DVD players. Children's DVD players are categorized as ‘Toys’. This subsector includes wired &amp; handheld games consoles. Controllers and other gaming accessories are classed as ‘other consumer’.</t>
  </si>
  <si>
    <t>PC peripherals &amp; office equipment</t>
  </si>
  <si>
    <t>This subsector includes keyboards, mice, monitors, web cameras, USB hubs, photocopiers, scanners, printers (including photo printers), plotters, multi-function peripherals, after-market and add-in drives and cards (graphics, sound, network, USB/PCI), PC and mobile projectors, memory card readers, storage devices such as direct attached storage (e.g. HDD), portable HDDs, network attached storage (NAS), storage area networking (SAN), RAID controllers, flash memory drives, tape storage (DAT/DLT), and optical disk drives (CD/DVD).</t>
  </si>
  <si>
    <t>Portable consumer electronics</t>
  </si>
  <si>
    <t>This subsector includes HDD-based and flash memory-based personal media players (both audio and video media players of a pocket-sized form factor) including MP3 players, mobile internet devices, and mobile TV. These devices may or may not include network access, but the subsector excludes devices with telephony. This subsector also includes portable CD players, video CD players, mini-disc players, and media player accessories, powered speakers, digital still cameras, digital video cameras, camcorders, DSLR, HD video recorders, other consumer video camera equipment, PDAs, portable navigation systems &amp; accessories. This subsector also includes eBook readers, which IHS defines as a portable device with a larger than personal media (pocket-sized) form factor, typically (but not exclusively) including a touch-screen interface and wireless network access. These devices are characterized by their function as media content consumption devices and limited compute performance. Please note that media tablets such as the Apple iPad are included in the portable computer category in Chapter 5.</t>
  </si>
  <si>
    <t>Smart toys</t>
  </si>
  <si>
    <t>This subsector includes radio-controlled cars, electronic board games and puzzles, electronic books, electronic novelties, handheld electronic games (fixed function excludes handheld game consoles), electronic action figures, and toys emulating standard consumer electronics, for example, a toy version of a DVD player.</t>
  </si>
  <si>
    <t>Sports &amp; fitness</t>
  </si>
  <si>
    <t>This subsector includes fitness &amp; heart rate monitors (with and without strap), sports &amp; running computers, outdoor pursuit computers, cycle computers, domestic scales/weighing, home fitness equipment, activity monitors and pedometers.</t>
  </si>
  <si>
    <t>Building automation</t>
  </si>
  <si>
    <t>This subsector includes HVAC control, smoke/heat/flame detectors, carbon monoxide detectors, fire alarm notification, fire alarm control panels, electronic type CFL ballasts, magnetic type CFL ballasts, lighting controllers and dimmers, actuated blinds, doors and windows, automatic sanitary controls and others.</t>
  </si>
  <si>
    <t>Commercial transportation</t>
  </si>
  <si>
    <t xml:space="preserve">This subsector includes agricultural vehicles and farming equipment, construction vehicles, forklift trucks, trains, trolleybuses and subways, heavy trucks and buses, golf carts and other transportation. </t>
  </si>
  <si>
    <t>EFT-POS, smartcards</t>
  </si>
  <si>
    <t>This subsector includes card payment terminals (EFT), card readers, cash registers, automatic teller machines (ATM), smart card readers, barcode scanners, NFC scanners, biometrics equipment, portable data collection terminals, signature capture pads and other EPOS, EFT &amp; automatic ID. This subsector also includes electronic cards: credit cards, SIM cards, access IDs, broadband account activity cards, government ID cards and other card devices containing processor-controlled ID or account information designed to interact with EPOS, EFT and automatic ID terminals.</t>
  </si>
  <si>
    <t>Industrial automation</t>
  </si>
  <si>
    <t>This subsector includes programmable logic controllers (PLCs) and I/O modules, distributed control systems (DCSs), temperature/process controllers, operator panels, machine vision, embedded computer boards and I/O boards, industrial PCs, flow measurement, level measurement, encoders and resolvers, process analytical instruments, process variable transmitters, gauges/indicators/limit alarms, digital valve islands, intelligent relays, remote terminal units (RTUs), industrial networking infrastructure, and circuit breakers. This subsector also includes AC drives, DC drives, servo drives, stepper drives, position controllers, soft starters/brakes, machine tool controllers (CNCs), and other drives and motor control products.</t>
  </si>
  <si>
    <t xml:space="preserve">This subsector includes luminaires used in general and exterior lighting, with coverage of the incandescent, CFL, fluorescent, HID and SSL/LED markets. Residential lighting has been included in the home automation subsector of the consumer electronics market portion of this report. This section specifically deals with commercial lighting and streetlights. </t>
  </si>
  <si>
    <t>Power and energy</t>
  </si>
  <si>
    <t>This subsector includes uninterruptible power supplies (UPS), AC-DC power supplies, DC-DC power supplies, electricity meters, gas meters, heat cost allocators, heat meters, power meters, water meters, smart meters, power generation and distribution (including non-renewable, solar energy equipment, wind energy equipment and other renewable energy equipment), smart grid automation, portable power generators and other power and energy equipment.</t>
  </si>
  <si>
    <t xml:space="preserve">This subsector includes intruder alarm motion detectors, intruder alarm control panels, intruder alarm notification, security cameras with closed-circuit television (CCTV), video switchers/matrixes, analog multiplexers, analog recorders, DVRs, hardware (boxed) NVRs, video servers, and other security equipment (including time &amp; attendance equipment and dial-up remote transmission). The largest driver in this subsector is CCTV systems. </t>
  </si>
  <si>
    <t>Test and measurement</t>
  </si>
  <si>
    <t>This subsector includes calibration instruments, chart recorders, data acquisition systems, data loggers, industrial endoscopes and microscopes, laboratory instruments and equipment, scales and weighing equipment, signal generators, waveform/function generators, counters/timers, oscilloscopes, logic analyzers, spectrum analyzers, microwave network analyzers, multimeters, power meters, LCR meters, PC-based test equipment, VXI/PXI-based test equipment, automotive test equipment, fiber-optic test equipment, telecom/datacomm/wireless test equipment, radio test sets, automatic test equipment (ATE), and “other” measurement connected devices.</t>
  </si>
  <si>
    <t>Other industrial</t>
  </si>
  <si>
    <t xml:space="preserve">This subsector includes gaming and gambling equipment, electronic signboards and digital signage, professional entertainment equipment, ticketing machines, TV &amp; radio broadcast/production equipment, gasoline/diesel/LPG dispensers, commercial tools and construction equipment (excluding transportation), and other commercial or industrial devices not specified elsewhere. This subsector is an aggregate of industrial applications that do not fit into another subsector and are too small to warrant a dedicated subsector. </t>
  </si>
  <si>
    <t>Consumer medical</t>
  </si>
  <si>
    <t>This subsector includes pacemakers, ICDs (implantable cardiac defibrillators), external defibrillators, hearing aids (including programmable), consumer audiometers, blood-glucose monitors, blood-pressure monitors, digital thermometers, cholesterol-level monitors, heart rate monitors, fertility testers, and alcohol breath testers.</t>
  </si>
  <si>
    <t>This subsector includes ultrasound, X-Ray, MRI, CT &amp; other imaging, optometric equipment and dialysis machines.</t>
  </si>
  <si>
    <t>Other medical</t>
  </si>
  <si>
    <t>This subsector includes patient monitors, fitness machines, powered beds, powered surgical instruments, powered wheelchairs, medical lasers, medical endoscopes, infusion pumps, disposable transducers, ventilation equipment and others.</t>
  </si>
  <si>
    <t>This sector includes electronic products produced to military, aerospace and government-defined specifications. They can include commercial, off-the-shelf products targeting military, aerospace and government applications. Applications include general armed forces equipment (sense augmentation, munitions, personal electronics, telecommunications terminals, navigation, portable PCs, unmanned vehicles, robotics) and similar military-grade and government specified versions of commercial equipment such as telecommunications, networking, security and surveillance equipment. It includes military grade vehicles, military aircraft and guidance systems. Aerospace includes space vehicles, aircraft engines, propulsion units, cabin electronics and passenger infotainment systems and related parts.</t>
  </si>
  <si>
    <t>Traffic Vol. Multiplier</t>
  </si>
  <si>
    <t xml:space="preserve">-      </t>
  </si>
  <si>
    <t>Network Impact</t>
  </si>
  <si>
    <t>USA Multiplier</t>
  </si>
  <si>
    <t>Consumer Medical</t>
  </si>
  <si>
    <t>Other Medical (Clinical)</t>
  </si>
  <si>
    <t>Green - first pass - of interest</t>
  </si>
  <si>
    <t>Red - over 30%</t>
  </si>
  <si>
    <t>Connected Multiplier (2020)</t>
  </si>
  <si>
    <t>Carrier Grade WLAN? Offload strategy</t>
  </si>
  <si>
    <t>SP controlled supply &amp; demand</t>
  </si>
  <si>
    <t>Inside home, controlled environment</t>
  </si>
  <si>
    <t xml:space="preserve">Would include a Digital Life offering with cellular, or security offering with cellular </t>
  </si>
  <si>
    <t>Significnat portion is PAN, talking to smartphone</t>
  </si>
  <si>
    <t>Potential caution to watch, low volume</t>
  </si>
  <si>
    <t>Controlled environment</t>
  </si>
  <si>
    <t>Adding WLAN to buses/trains, public transport</t>
  </si>
  <si>
    <t>Decentralized POS in store</t>
  </si>
  <si>
    <t>small packes, bursty data</t>
  </si>
  <si>
    <t>Very, very controlled environment, almost all closed networks</t>
  </si>
  <si>
    <t>How much is municipal lighting?</t>
  </si>
  <si>
    <t>Very small volumes of traffic</t>
  </si>
  <si>
    <t>Mostly local transmission</t>
  </si>
  <si>
    <t>Potentially watch for larger growth</t>
  </si>
  <si>
    <t>small volumes all controlled</t>
  </si>
  <si>
    <t>Largely closed network implementations</t>
  </si>
  <si>
    <t>Regulations &amp; liability are constraining growth</t>
  </si>
  <si>
    <t>Add to watch list, may have stronger growth</t>
  </si>
  <si>
    <t>WiFi In the car</t>
  </si>
  <si>
    <t>LTE backhaul - MONITOR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</si>
</sst>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409]mmm\-yy;@"/>
    <numFmt numFmtId="167" formatCode="0;\-0;\-\ \ "/>
    <numFmt numFmtId="168" formatCode="_([$€]* #,##0.00_);_([$€]* \(#,##0.00\);_([$€]* &quot;-&quot;??_);_(@_)"/>
    <numFmt numFmtId="169" formatCode="_-&quot;£&quot;* #,##0.00_-;\-&quot;£&quot;* #,##0.00_-;_-&quot;£&quot;* &quot;-&quot;??_-;_-@_-"/>
    <numFmt numFmtId="170" formatCode="_-* #,##0.00_-;\-* #,##0.00_-;_-* &quot;-&quot;??_-;_-@_-"/>
    <numFmt numFmtId="171" formatCode="#,##0.00_);[Red]\-#,##0.00_);0.00_);@_)"/>
    <numFmt numFmtId="172" formatCode="[$€-2]\ #,##0;[Red]\-[$€-2]\ #,##0"/>
    <numFmt numFmtId="173" formatCode="&quot;$&quot;#,##0\ ;\(&quot;$&quot;#,##0\)"/>
    <numFmt numFmtId="174" formatCode="0.00_)"/>
    <numFmt numFmtId="175" formatCode="#,##0\¥"/>
  </numFmts>
  <fonts count="76">
    <font>
      <sz val="9"/>
      <color theme="1"/>
      <name val="Arial"/>
      <family val="2"/>
    </font>
    <font>
      <sz val="8"/>
      <color theme="1"/>
      <name val="Calibri"/>
      <family val="2"/>
    </font>
    <font>
      <sz val="7"/>
      <name val="Tahoma"/>
      <family val="2"/>
    </font>
    <font>
      <sz val="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31"/>
      <name val="Calibri"/>
      <family val="2"/>
    </font>
    <font>
      <sz val="8"/>
      <color indexed="8"/>
      <name val="Arial"/>
      <family val="2"/>
    </font>
    <font>
      <b/>
      <sz val="11"/>
      <color indexed="63"/>
      <name val="Calibri"/>
      <family val="2"/>
    </font>
    <font>
      <sz val="10"/>
      <color indexed="8"/>
      <name val="MS Sans Serif"/>
      <family val="2"/>
    </font>
    <font>
      <b/>
      <sz val="18"/>
      <color indexed="62"/>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b/>
      <sz val="8"/>
      <color theme="1"/>
      <name val="Calibri"/>
      <family val="2"/>
    </font>
    <font>
      <sz val="10"/>
      <name val="Arial"/>
      <family val="2"/>
    </font>
    <font>
      <b/>
      <sz val="7"/>
      <name val="Tahoma"/>
      <family val="2"/>
    </font>
    <font>
      <sz val="10"/>
      <name val="Helv"/>
      <family val="2"/>
    </font>
    <font>
      <u/>
      <sz val="11"/>
      <color theme="10"/>
      <name val="Calibri"/>
      <family val="2"/>
      <scheme val="minor"/>
    </font>
    <font>
      <sz val="10"/>
      <name val="Tahoma"/>
      <family val="2"/>
    </font>
    <font>
      <sz val="7"/>
      <color theme="1"/>
      <name val="Tahoma"/>
      <family val="2"/>
    </font>
    <font>
      <sz val="11"/>
      <color theme="1"/>
      <name val="Calibri"/>
      <family val="2"/>
      <scheme val="minor"/>
    </font>
    <font>
      <sz val="10"/>
      <name val="Times New Roman"/>
      <family val="1"/>
    </font>
    <font>
      <sz val="8"/>
      <name val="Verdana"/>
      <family val="2"/>
    </font>
    <font>
      <b/>
      <sz val="16"/>
      <color indexed="62"/>
      <name val="Arial"/>
      <family val="2"/>
    </font>
    <font>
      <sz val="8"/>
      <name val="Arial"/>
      <family val="2"/>
    </font>
    <font>
      <sz val="8"/>
      <color indexed="10"/>
      <name val="Arial"/>
      <family val="2"/>
    </font>
    <font>
      <i/>
      <sz val="9"/>
      <color indexed="55"/>
      <name val="Arial"/>
      <family val="2"/>
    </font>
    <font>
      <sz val="9"/>
      <name val="Arial"/>
      <family val="2"/>
    </font>
    <font>
      <i/>
      <sz val="9"/>
      <color indexed="16"/>
      <name val="Arial"/>
      <family val="2"/>
    </font>
    <font>
      <b/>
      <sz val="9"/>
      <name val="Arial"/>
      <family val="2"/>
    </font>
    <font>
      <sz val="12"/>
      <name val="Arial"/>
      <family val="2"/>
    </font>
    <font>
      <sz val="8"/>
      <color indexed="8"/>
      <name val="TheSansOffice"/>
      <family val="2"/>
    </font>
    <font>
      <sz val="8"/>
      <color theme="1"/>
      <name val="Arial"/>
      <family val="2"/>
    </font>
    <font>
      <b/>
      <sz val="8"/>
      <name val="Arial"/>
      <family val="2"/>
    </font>
    <font>
      <sz val="11"/>
      <color theme="1"/>
      <name val="Arial"/>
      <family val="2"/>
    </font>
    <font>
      <sz val="7"/>
      <color theme="1"/>
      <name val="Arial"/>
      <family val="2"/>
    </font>
    <font>
      <b/>
      <sz val="8"/>
      <color indexed="8"/>
      <name val="Arial"/>
      <family val="2"/>
    </font>
    <font>
      <b/>
      <sz val="10"/>
      <name val="Arial"/>
      <family val="2"/>
    </font>
    <font>
      <sz val="10"/>
      <color theme="1"/>
      <name val="Arial"/>
      <family val="2"/>
    </font>
    <font>
      <b/>
      <sz val="10"/>
      <color theme="1"/>
      <name val="Arial"/>
      <family val="2"/>
    </font>
    <font>
      <u/>
      <sz val="7.5"/>
      <color indexed="12"/>
      <name val="Arial"/>
      <family val="2"/>
    </font>
    <font>
      <sz val="10"/>
      <name val="Verdana"/>
      <family val="2"/>
    </font>
    <font>
      <u/>
      <sz val="10"/>
      <color indexed="12"/>
      <name val="Arial"/>
      <family val="2"/>
    </font>
    <font>
      <sz val="10"/>
      <name val="Palatino"/>
      <family val="1"/>
    </font>
    <font>
      <sz val="10"/>
      <color indexed="24"/>
      <name val="MS Sans Serif"/>
      <family val="2"/>
    </font>
    <font>
      <sz val="11"/>
      <color indexed="10"/>
      <name val="Palatino"/>
      <family val="1"/>
    </font>
    <font>
      <b/>
      <i/>
      <sz val="16"/>
      <name val="Helv"/>
    </font>
    <font>
      <b/>
      <sz val="11"/>
      <name val="Lucida Sans Unicode"/>
      <family val="2"/>
    </font>
    <font>
      <sz val="10"/>
      <name val="宋体"/>
      <charset val="134"/>
    </font>
    <font>
      <b/>
      <u/>
      <sz val="8"/>
      <color rgb="FF0097D1"/>
      <name val="Arial"/>
      <family val="2"/>
    </font>
    <font>
      <b/>
      <sz val="10"/>
      <color rgb="FF0097D1"/>
      <name val="Arial"/>
      <family val="2"/>
    </font>
    <font>
      <b/>
      <sz val="10"/>
      <color theme="0"/>
      <name val="Arial"/>
      <family val="2"/>
    </font>
    <font>
      <sz val="6"/>
      <color rgb="FF707C8A"/>
      <name val="Arial"/>
      <family val="2"/>
    </font>
    <font>
      <i/>
      <sz val="8"/>
      <color rgb="FF002060"/>
      <name val="Arial"/>
      <family val="2"/>
    </font>
    <font>
      <sz val="10"/>
      <color theme="1"/>
      <name val="Times New Roman"/>
      <family val="1"/>
    </font>
    <font>
      <b/>
      <u/>
      <sz val="10"/>
      <color rgb="FF000000"/>
      <name val="Arial"/>
      <family val="2"/>
    </font>
    <font>
      <b/>
      <sz val="12"/>
      <color theme="0"/>
      <name val="Arial"/>
      <family val="2"/>
    </font>
    <font>
      <sz val="9"/>
      <color theme="0"/>
      <name val="Arial"/>
      <family val="2"/>
    </font>
    <font>
      <b/>
      <sz val="8"/>
      <color theme="1"/>
      <name val="Arial"/>
      <family val="2"/>
    </font>
    <font>
      <b/>
      <i/>
      <sz val="8"/>
      <color rgb="FF002060"/>
      <name val="Arial"/>
      <family val="2"/>
    </font>
    <font>
      <i/>
      <sz val="8"/>
      <color theme="1"/>
      <name val="Arial"/>
      <family val="2"/>
    </font>
  </fonts>
  <fills count="30">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indexed="46"/>
      </patternFill>
    </fill>
    <fill>
      <patternFill patternType="solid">
        <fgColor indexed="45"/>
      </patternFill>
    </fill>
    <fill>
      <patternFill patternType="solid">
        <fgColor indexed="44"/>
      </patternFill>
    </fill>
    <fill>
      <patternFill patternType="solid">
        <fgColor indexed="9"/>
      </patternFill>
    </fill>
    <fill>
      <patternFill patternType="solid">
        <fgColor indexed="43"/>
      </patternFill>
    </fill>
    <fill>
      <patternFill patternType="solid">
        <fgColor indexed="22"/>
      </patternFill>
    </fill>
    <fill>
      <patternFill patternType="solid">
        <fgColor indexed="42"/>
      </patternFill>
    </fill>
    <fill>
      <patternFill patternType="solid">
        <fgColor indexed="28"/>
      </patternFill>
    </fill>
    <fill>
      <patternFill patternType="solid">
        <fgColor indexed="26"/>
      </patternFill>
    </fill>
    <fill>
      <patternFill patternType="solid">
        <fgColor indexed="27"/>
      </patternFill>
    </fill>
    <fill>
      <patternFill patternType="solid">
        <fgColor indexed="49"/>
      </patternFill>
    </fill>
    <fill>
      <patternFill patternType="solid">
        <fgColor indexed="14"/>
      </patternFill>
    </fill>
    <fill>
      <patternFill patternType="solid">
        <fgColor indexed="55"/>
      </patternFill>
    </fill>
    <fill>
      <patternFill patternType="solid">
        <fgColor indexed="46"/>
        <bgColor indexed="64"/>
      </patternFill>
    </fill>
    <fill>
      <patternFill patternType="solid">
        <fgColor indexed="13"/>
        <bgColor indexed="64"/>
      </patternFill>
    </fill>
    <fill>
      <patternFill patternType="solid">
        <fgColor indexed="54"/>
        <bgColor indexed="64"/>
      </patternFill>
    </fill>
    <fill>
      <patternFill patternType="solid">
        <fgColor rgb="FFD8DCDB"/>
        <bgColor indexed="64"/>
      </patternFill>
    </fill>
    <fill>
      <patternFill patternType="solid">
        <fgColor indexed="22"/>
        <bgColor indexed="64"/>
      </patternFill>
    </fill>
    <fill>
      <patternFill patternType="solid">
        <fgColor indexed="26"/>
        <bgColor indexed="64"/>
      </patternFill>
    </fill>
    <fill>
      <patternFill patternType="solid">
        <fgColor rgb="FF707C8A"/>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bgColor indexed="64"/>
      </patternFill>
    </fill>
    <fill>
      <patternFill patternType="solid">
        <fgColor rgb="FFE757E7"/>
        <bgColor indexed="64"/>
      </patternFill>
    </fill>
    <fill>
      <patternFill patternType="solid">
        <fgColor rgb="FF00B05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2"/>
      </bottom>
      <diagonal/>
    </border>
    <border>
      <left/>
      <right/>
      <top/>
      <bottom style="thick">
        <color indexed="46"/>
      </bottom>
      <diagonal/>
    </border>
    <border>
      <left/>
      <right/>
      <top/>
      <bottom style="medium">
        <color indexed="4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2"/>
      </top>
      <bottom style="double">
        <color indexed="4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22"/>
      </right>
      <top/>
      <bottom style="medium">
        <color indexed="22"/>
      </bottom>
      <diagonal/>
    </border>
    <border>
      <left style="dotted">
        <color indexed="59"/>
      </left>
      <right style="dotted">
        <color indexed="59"/>
      </right>
      <top style="dotted">
        <color indexed="59"/>
      </top>
      <bottom style="dotted">
        <color indexed="59"/>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right/>
      <top style="thin">
        <color rgb="FF495965"/>
      </top>
      <bottom/>
      <diagonal/>
    </border>
    <border>
      <left/>
      <right/>
      <top/>
      <bottom style="medium">
        <color rgb="FF707C8A"/>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rgb="FF495965"/>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495965"/>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125">
    <xf numFmtId="0" fontId="0"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8" borderId="0" applyNumberFormat="0" applyBorder="0" applyAlignment="0" applyProtection="0"/>
    <xf numFmtId="0" fontId="6" fillId="15" borderId="0" applyNumberFormat="0" applyBorder="0" applyAlignment="0" applyProtection="0"/>
    <xf numFmtId="0" fontId="7" fillId="7" borderId="1" applyNumberFormat="0" applyAlignment="0" applyProtection="0"/>
    <xf numFmtId="0" fontId="8" fillId="16" borderId="2" applyNumberFormat="0" applyAlignment="0" applyProtection="0"/>
    <xf numFmtId="44" fontId="2"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8" borderId="1" applyNumberFormat="0" applyAlignment="0" applyProtection="0"/>
    <xf numFmtId="0" fontId="16" fillId="0" borderId="6" applyNumberFormat="0" applyFill="0" applyAlignment="0" applyProtection="0"/>
    <xf numFmtId="0" fontId="17" fillId="8" borderId="0" applyNumberFormat="0" applyBorder="0" applyAlignment="0" applyProtection="0"/>
    <xf numFmtId="0" fontId="2" fillId="0" borderId="0"/>
    <xf numFmtId="0" fontId="2" fillId="8" borderId="7" applyNumberFormat="0" applyFont="0" applyAlignment="0" applyProtection="0"/>
    <xf numFmtId="167" fontId="18" fillId="0" borderId="0">
      <alignment horizontal="center"/>
    </xf>
    <xf numFmtId="0" fontId="19" fillId="7" borderId="8" applyNumberFormat="0" applyAlignment="0" applyProtection="0"/>
    <xf numFmtId="9" fontId="2" fillId="0" borderId="0" applyFont="0" applyFill="0" applyBorder="0" applyAlignment="0" applyProtection="0"/>
    <xf numFmtId="0" fontId="20" fillId="0" borderId="0"/>
    <xf numFmtId="0" fontId="21" fillId="0" borderId="0" applyNumberFormat="0" applyFill="0" applyBorder="0" applyAlignment="0" applyProtection="0"/>
    <xf numFmtId="0" fontId="22" fillId="0" borderId="9" applyNumberFormat="0" applyFill="0" applyAlignment="0" applyProtection="0"/>
    <xf numFmtId="42" fontId="9" fillId="0" borderId="0" applyFont="0" applyFill="0" applyBorder="0" applyAlignment="0" applyProtection="0"/>
    <xf numFmtId="44" fontId="9" fillId="0" borderId="0" applyFont="0" applyFill="0" applyBorder="0" applyAlignment="0" applyProtection="0"/>
    <xf numFmtId="0" fontId="23" fillId="0" borderId="0" applyNumberFormat="0" applyFill="0" applyBorder="0" applyAlignment="0" applyProtection="0"/>
    <xf numFmtId="43" fontId="29" fillId="0" borderId="0" applyFont="0" applyFill="0" applyBorder="0" applyAlignment="0" applyProtection="0"/>
    <xf numFmtId="17" fontId="30" fillId="0" borderId="14" applyProtection="0">
      <alignment horizontal="right" indent="1"/>
    </xf>
    <xf numFmtId="168" fontId="31" fillId="0" borderId="0" applyFont="0" applyFill="0" applyBorder="0" applyAlignment="0" applyProtection="0"/>
    <xf numFmtId="0" fontId="32" fillId="0" borderId="0" applyNumberFormat="0" applyFill="0" applyBorder="0" applyAlignment="0" applyProtection="0"/>
    <xf numFmtId="0" fontId="29" fillId="0" borderId="0"/>
    <xf numFmtId="0" fontId="29" fillId="0" borderId="0"/>
    <xf numFmtId="0" fontId="29" fillId="0" borderId="0"/>
    <xf numFmtId="0" fontId="29" fillId="0" borderId="0"/>
    <xf numFmtId="0" fontId="2" fillId="0" borderId="0"/>
    <xf numFmtId="0" fontId="33" fillId="0" borderId="0"/>
    <xf numFmtId="0" fontId="34" fillId="0" borderId="0"/>
    <xf numFmtId="0" fontId="35" fillId="0" borderId="0"/>
    <xf numFmtId="0" fontId="2" fillId="0" borderId="0"/>
    <xf numFmtId="0" fontId="2" fillId="0" borderId="0"/>
    <xf numFmtId="0" fontId="33" fillId="0" borderId="0"/>
    <xf numFmtId="39" fontId="1"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3" fillId="0" borderId="0" applyFont="0" applyFill="0" applyBorder="0" applyAlignment="0" applyProtection="0"/>
    <xf numFmtId="9" fontId="36" fillId="0" borderId="0" applyFont="0" applyFill="0" applyBorder="0" applyAlignment="0" applyProtection="0"/>
    <xf numFmtId="9" fontId="29" fillId="0" borderId="0" applyFont="0" applyFill="0" applyBorder="0" applyAlignment="0" applyProtection="0"/>
    <xf numFmtId="9" fontId="3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3" fontId="37" fillId="17" borderId="0" applyFont="0" applyFill="0" applyBorder="0" applyAlignment="0" applyProtection="0"/>
    <xf numFmtId="0" fontId="31" fillId="0" borderId="0"/>
    <xf numFmtId="3" fontId="38" fillId="0" borderId="0"/>
    <xf numFmtId="166" fontId="3" fillId="0" borderId="0"/>
    <xf numFmtId="9" fontId="3" fillId="0" borderId="0" applyFont="0" applyFill="0" applyBorder="0" applyAlignment="0" applyProtection="0"/>
    <xf numFmtId="166" fontId="24" fillId="0" borderId="0" applyNumberFormat="0" applyFill="0" applyBorder="0" applyAlignment="0" applyProtection="0"/>
    <xf numFmtId="166" fontId="25" fillId="0" borderId="10" applyNumberFormat="0" applyFill="0" applyAlignment="0" applyProtection="0"/>
    <xf numFmtId="166" fontId="26" fillId="0" borderId="11" applyNumberFormat="0" applyFill="0" applyAlignment="0" applyProtection="0"/>
    <xf numFmtId="166" fontId="27" fillId="0" borderId="12" applyNumberFormat="0" applyFill="0" applyAlignment="0" applyProtection="0"/>
    <xf numFmtId="166" fontId="27" fillId="0" borderId="0" applyNumberFormat="0" applyFill="0" applyBorder="0" applyAlignment="0" applyProtection="0"/>
    <xf numFmtId="166" fontId="28" fillId="0" borderId="13" applyNumberFormat="0" applyFill="0" applyAlignment="0" applyProtection="0"/>
    <xf numFmtId="166" fontId="29" fillId="0" borderId="0"/>
    <xf numFmtId="170" fontId="29" fillId="0" borderId="0" applyFont="0" applyFill="0" applyBorder="0" applyAlignment="0" applyProtection="0"/>
    <xf numFmtId="43" fontId="29" fillId="0" borderId="0" applyFont="0" applyFill="0" applyBorder="0" applyAlignment="0" applyProtection="0"/>
    <xf numFmtId="171" fontId="41" fillId="0" borderId="0" applyNumberFormat="0" applyAlignment="0">
      <alignment vertical="center"/>
    </xf>
    <xf numFmtId="166" fontId="42" fillId="18" borderId="0" applyNumberFormat="0" applyFont="0" applyBorder="0" applyAlignment="0" applyProtection="0">
      <alignment vertical="center"/>
    </xf>
    <xf numFmtId="166" fontId="42" fillId="0" borderId="15" applyNumberFormat="0" applyAlignment="0">
      <alignment vertical="center"/>
      <protection locked="0"/>
    </xf>
    <xf numFmtId="166" fontId="42" fillId="0" borderId="16" applyNumberFormat="0" applyAlignment="0">
      <alignment vertical="center"/>
      <protection locked="0"/>
    </xf>
    <xf numFmtId="166" fontId="43" fillId="0" borderId="0" applyNumberFormat="0" applyAlignment="0">
      <alignment vertical="center"/>
    </xf>
    <xf numFmtId="166" fontId="40" fillId="0" borderId="0" applyNumberFormat="0" applyFill="0" applyBorder="0" applyAlignment="0" applyProtection="0">
      <alignment vertical="top"/>
    </xf>
    <xf numFmtId="166" fontId="44" fillId="0" borderId="0" applyNumberFormat="0" applyFill="0" applyBorder="0">
      <alignment horizontal="left" vertical="center" wrapText="1"/>
    </xf>
    <xf numFmtId="166" fontId="39" fillId="0" borderId="0" applyNumberFormat="0" applyFill="0" applyBorder="0" applyAlignment="0" applyProtection="0">
      <alignment vertical="center"/>
    </xf>
    <xf numFmtId="166" fontId="42" fillId="19" borderId="0" applyNumberFormat="0" applyFont="0" applyBorder="0" applyAlignment="0" applyProtection="0">
      <alignment vertical="center"/>
    </xf>
    <xf numFmtId="170" fontId="3" fillId="0" borderId="0" applyFont="0" applyFill="0" applyBorder="0" applyAlignment="0" applyProtection="0"/>
    <xf numFmtId="169" fontId="3" fillId="0" borderId="0" applyFont="0" applyFill="0" applyBorder="0" applyAlignment="0" applyProtection="0"/>
    <xf numFmtId="0" fontId="45" fillId="0" borderId="0" applyBorder="0"/>
    <xf numFmtId="0" fontId="3" fillId="0" borderId="0"/>
    <xf numFmtId="0" fontId="29" fillId="0" borderId="0"/>
    <xf numFmtId="172" fontId="3" fillId="0" borderId="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72" fontId="46" fillId="0" borderId="0"/>
    <xf numFmtId="9" fontId="29" fillId="0" borderId="0" applyFont="0" applyFill="0" applyBorder="0" applyAlignment="0" applyProtection="0"/>
    <xf numFmtId="0" fontId="55" fillId="0" borderId="0" applyNumberFormat="0" applyFill="0" applyBorder="0" applyAlignment="0" applyProtection="0">
      <alignment vertical="top"/>
      <protection locked="0"/>
    </xf>
    <xf numFmtId="0" fontId="56" fillId="2" borderId="0">
      <alignment vertical="center"/>
    </xf>
    <xf numFmtId="0" fontId="57" fillId="0" borderId="0" applyNumberFormat="0" applyFill="0" applyBorder="0" applyAlignment="0" applyProtection="0">
      <alignment vertical="top"/>
      <protection locked="0"/>
    </xf>
    <xf numFmtId="165" fontId="58" fillId="0" borderId="0">
      <alignment horizontal="right"/>
    </xf>
    <xf numFmtId="3" fontId="59" fillId="0" borderId="0" applyFont="0" applyFill="0" applyBorder="0" applyAlignment="0" applyProtection="0"/>
    <xf numFmtId="173" fontId="59" fillId="0" borderId="0" applyFont="0" applyFill="0" applyBorder="0" applyAlignment="0" applyProtection="0"/>
    <xf numFmtId="38" fontId="39" fillId="21" borderId="0" applyNumberFormat="0" applyBorder="0" applyAlignment="0" applyProtection="0"/>
    <xf numFmtId="10" fontId="39" fillId="22" borderId="17" applyNumberFormat="0" applyBorder="0" applyAlignment="0" applyProtection="0"/>
    <xf numFmtId="9" fontId="60" fillId="0" borderId="0" applyFill="0" applyBorder="0" applyAlignment="0" applyProtection="0"/>
    <xf numFmtId="174" fontId="61" fillId="0" borderId="0"/>
    <xf numFmtId="10" fontId="29" fillId="0" borderId="0" applyFont="0" applyFill="0" applyBorder="0" applyAlignment="0" applyProtection="0"/>
    <xf numFmtId="175" fontId="62" fillId="0" borderId="0" applyFill="0" applyProtection="0">
      <alignment horizontal="center"/>
    </xf>
    <xf numFmtId="0" fontId="63" fillId="0" borderId="0"/>
  </cellStyleXfs>
  <cellXfs count="108">
    <xf numFmtId="0" fontId="0" fillId="0" borderId="0" xfId="0"/>
    <xf numFmtId="0" fontId="47" fillId="0" borderId="0" xfId="0" applyFont="1"/>
    <xf numFmtId="2" fontId="47" fillId="0" borderId="0" xfId="0" applyNumberFormat="1" applyFont="1"/>
    <xf numFmtId="0" fontId="49" fillId="0" borderId="0" xfId="0" applyFont="1"/>
    <xf numFmtId="0" fontId="50" fillId="0" borderId="0" xfId="0" applyFont="1"/>
    <xf numFmtId="3" fontId="39" fillId="2" borderId="0" xfId="0" applyNumberFormat="1" applyFont="1" applyFill="1" applyBorder="1" applyAlignment="1">
      <alignment horizontal="right"/>
    </xf>
    <xf numFmtId="0" fontId="53" fillId="0" borderId="0" xfId="0" applyFont="1"/>
    <xf numFmtId="0" fontId="53" fillId="0" borderId="0" xfId="0" applyFont="1" applyBorder="1"/>
    <xf numFmtId="0" fontId="52" fillId="20" borderId="0" xfId="55" applyFont="1" applyFill="1" applyBorder="1" applyAlignment="1">
      <alignment horizontal="left" vertical="center"/>
    </xf>
    <xf numFmtId="0" fontId="52" fillId="20" borderId="0" xfId="55" applyFont="1" applyFill="1" applyBorder="1" applyAlignment="1">
      <alignment vertical="center"/>
    </xf>
    <xf numFmtId="0" fontId="64" fillId="20" borderId="0" xfId="112" applyFont="1" applyFill="1" applyBorder="1" applyAlignment="1" applyProtection="1">
      <alignment horizontal="center" vertical="center"/>
    </xf>
    <xf numFmtId="0" fontId="65" fillId="20" borderId="0" xfId="55" applyFont="1" applyFill="1" applyBorder="1" applyAlignment="1">
      <alignment horizontal="left" vertical="center"/>
    </xf>
    <xf numFmtId="0" fontId="53" fillId="3" borderId="0" xfId="0" applyFont="1" applyFill="1" applyBorder="1"/>
    <xf numFmtId="0" fontId="42" fillId="2" borderId="0" xfId="0" applyFont="1" applyFill="1" applyBorder="1"/>
    <xf numFmtId="0" fontId="67" fillId="2" borderId="0" xfId="0" applyFont="1" applyFill="1" applyBorder="1" applyAlignment="1">
      <alignment horizontal="left" indent="1"/>
    </xf>
    <xf numFmtId="3" fontId="48" fillId="0" borderId="18" xfId="0" applyNumberFormat="1" applyFont="1" applyFill="1" applyBorder="1" applyAlignment="1">
      <alignment horizontal="right"/>
    </xf>
    <xf numFmtId="164" fontId="39" fillId="0" borderId="19" xfId="0" applyNumberFormat="1" applyFont="1" applyFill="1" applyBorder="1" applyAlignment="1">
      <alignment horizontal="right"/>
    </xf>
    <xf numFmtId="0" fontId="18" fillId="2" borderId="0" xfId="0" applyFont="1" applyFill="1" applyBorder="1" applyAlignment="1">
      <alignment horizontal="left"/>
    </xf>
    <xf numFmtId="0" fontId="54" fillId="3" borderId="0" xfId="0" applyFont="1" applyFill="1" applyBorder="1" applyAlignment="1">
      <alignment horizontal="left" indent="1"/>
    </xf>
    <xf numFmtId="3" fontId="68" fillId="2" borderId="0" xfId="0" applyNumberFormat="1" applyFont="1" applyFill="1" applyBorder="1" applyAlignment="1">
      <alignment horizontal="right"/>
    </xf>
    <xf numFmtId="3" fontId="48" fillId="24" borderId="0" xfId="0" applyNumberFormat="1" applyFont="1" applyFill="1" applyBorder="1" applyAlignment="1">
      <alignment horizontal="right"/>
    </xf>
    <xf numFmtId="0" fontId="0" fillId="0" borderId="0" xfId="0" applyAlignment="1"/>
    <xf numFmtId="0" fontId="70" fillId="0" borderId="0" xfId="0" applyFont="1" applyAlignment="1"/>
    <xf numFmtId="0" fontId="0" fillId="0" borderId="0" xfId="0" applyAlignment="1">
      <alignment vertical="top"/>
    </xf>
    <xf numFmtId="0" fontId="69" fillId="0" borderId="0" xfId="0" applyFont="1" applyAlignment="1">
      <alignment horizontal="justify" vertical="top"/>
    </xf>
    <xf numFmtId="0" fontId="71" fillId="23" borderId="0" xfId="0" applyFont="1" applyFill="1"/>
    <xf numFmtId="0" fontId="72" fillId="23" borderId="0" xfId="0" applyFont="1" applyFill="1"/>
    <xf numFmtId="3" fontId="68" fillId="25" borderId="0" xfId="0" applyNumberFormat="1" applyFont="1" applyFill="1" applyBorder="1" applyAlignment="1">
      <alignment horizontal="right"/>
    </xf>
    <xf numFmtId="0" fontId="52" fillId="20" borderId="0" xfId="55" applyFont="1" applyFill="1" applyBorder="1" applyAlignment="1">
      <alignment horizontal="left" vertical="center" wrapText="1"/>
    </xf>
    <xf numFmtId="0" fontId="53" fillId="0" borderId="0" xfId="0" applyFont="1" applyAlignment="1">
      <alignment wrapText="1"/>
    </xf>
    <xf numFmtId="0" fontId="53" fillId="0" borderId="0" xfId="0" applyFont="1" applyBorder="1" applyAlignment="1">
      <alignment wrapText="1"/>
    </xf>
    <xf numFmtId="0" fontId="47" fillId="0" borderId="0" xfId="0" applyFont="1" applyAlignment="1">
      <alignment wrapText="1"/>
    </xf>
    <xf numFmtId="0" fontId="53" fillId="0" borderId="0" xfId="0" applyFont="1" applyBorder="1" applyAlignment="1">
      <alignment horizontal="center"/>
    </xf>
    <xf numFmtId="0" fontId="68" fillId="2" borderId="26" xfId="0" applyFont="1" applyFill="1" applyBorder="1" applyAlignment="1">
      <alignment horizontal="left" indent="2"/>
    </xf>
    <xf numFmtId="0" fontId="68" fillId="25" borderId="26" xfId="0" applyFont="1" applyFill="1" applyBorder="1" applyAlignment="1">
      <alignment horizontal="left" indent="2"/>
    </xf>
    <xf numFmtId="0" fontId="51" fillId="24" borderId="26" xfId="0" applyFont="1" applyFill="1" applyBorder="1" applyAlignment="1">
      <alignment horizontal="left"/>
    </xf>
    <xf numFmtId="0" fontId="48" fillId="0" borderId="28" xfId="0" applyFont="1" applyFill="1" applyBorder="1" applyAlignment="1">
      <alignment horizontal="left" vertical="center"/>
    </xf>
    <xf numFmtId="0" fontId="39" fillId="0" borderId="27" xfId="0" applyFont="1" applyFill="1" applyBorder="1" applyAlignment="1">
      <alignment horizontal="left" vertical="center"/>
    </xf>
    <xf numFmtId="0" fontId="52" fillId="20" borderId="0" xfId="55" applyFont="1" applyFill="1" applyBorder="1" applyAlignment="1">
      <alignment horizontal="center" vertical="center"/>
    </xf>
    <xf numFmtId="0" fontId="53" fillId="0" borderId="0" xfId="0" applyFont="1" applyAlignment="1">
      <alignment horizontal="center"/>
    </xf>
    <xf numFmtId="0" fontId="48" fillId="0" borderId="23" xfId="0" applyFont="1" applyFill="1" applyBorder="1" applyAlignment="1">
      <alignment horizontal="center" wrapText="1"/>
    </xf>
    <xf numFmtId="164" fontId="48" fillId="24" borderId="24" xfId="0" applyNumberFormat="1" applyFont="1" applyFill="1" applyBorder="1" applyAlignment="1">
      <alignment horizontal="center"/>
    </xf>
    <xf numFmtId="164" fontId="39" fillId="2" borderId="24" xfId="0" applyNumberFormat="1" applyFont="1" applyFill="1" applyBorder="1" applyAlignment="1">
      <alignment horizontal="center"/>
    </xf>
    <xf numFmtId="164" fontId="68" fillId="2" borderId="24" xfId="0" applyNumberFormat="1" applyFont="1" applyFill="1" applyBorder="1" applyAlignment="1">
      <alignment horizontal="center"/>
    </xf>
    <xf numFmtId="164" fontId="68" fillId="25" borderId="24" xfId="0" applyNumberFormat="1" applyFont="1" applyFill="1" applyBorder="1" applyAlignment="1">
      <alignment horizontal="center"/>
    </xf>
    <xf numFmtId="164" fontId="48" fillId="0" borderId="25" xfId="0" applyNumberFormat="1" applyFont="1" applyFill="1" applyBorder="1" applyAlignment="1">
      <alignment horizontal="center"/>
    </xf>
    <xf numFmtId="166" fontId="67" fillId="2" borderId="0" xfId="0" applyNumberFormat="1" applyFont="1" applyFill="1" applyBorder="1" applyAlignment="1">
      <alignment horizontal="center"/>
    </xf>
    <xf numFmtId="0" fontId="47" fillId="0" borderId="0" xfId="0" applyFont="1" applyAlignment="1">
      <alignment horizontal="center"/>
    </xf>
    <xf numFmtId="0" fontId="53" fillId="0" borderId="30" xfId="0" applyFont="1" applyBorder="1" applyAlignment="1">
      <alignment wrapText="1"/>
    </xf>
    <xf numFmtId="0" fontId="53" fillId="0" borderId="31" xfId="0" applyFont="1" applyBorder="1" applyAlignment="1">
      <alignment wrapText="1"/>
    </xf>
    <xf numFmtId="0" fontId="53" fillId="25" borderId="31" xfId="0" applyFont="1" applyFill="1" applyBorder="1" applyAlignment="1">
      <alignment wrapText="1"/>
    </xf>
    <xf numFmtId="0" fontId="53" fillId="0" borderId="32" xfId="0" applyFont="1" applyBorder="1" applyAlignment="1">
      <alignment wrapText="1"/>
    </xf>
    <xf numFmtId="0" fontId="53" fillId="0" borderId="33" xfId="0" applyFont="1" applyBorder="1"/>
    <xf numFmtId="0" fontId="53" fillId="0" borderId="21" xfId="0" applyFont="1" applyBorder="1"/>
    <xf numFmtId="0" fontId="53" fillId="0" borderId="22" xfId="0" applyFont="1" applyBorder="1"/>
    <xf numFmtId="0" fontId="51" fillId="2" borderId="26" xfId="0" applyFont="1" applyFill="1" applyBorder="1" applyAlignment="1">
      <alignment horizontal="left" indent="1"/>
    </xf>
    <xf numFmtId="3" fontId="48" fillId="0" borderId="0" xfId="0" applyNumberFormat="1" applyFont="1" applyFill="1" applyBorder="1" applyAlignment="1">
      <alignment horizontal="right"/>
    </xf>
    <xf numFmtId="3" fontId="48" fillId="24" borderId="33" xfId="0" applyNumberFormat="1" applyFont="1" applyFill="1" applyBorder="1" applyAlignment="1">
      <alignment horizontal="right"/>
    </xf>
    <xf numFmtId="3" fontId="39" fillId="2" borderId="21" xfId="0" applyNumberFormat="1" applyFont="1" applyFill="1" applyBorder="1" applyAlignment="1">
      <alignment horizontal="right"/>
    </xf>
    <xf numFmtId="3" fontId="68" fillId="2" borderId="21" xfId="0" applyNumberFormat="1" applyFont="1" applyFill="1" applyBorder="1" applyAlignment="1">
      <alignment horizontal="right"/>
    </xf>
    <xf numFmtId="3" fontId="68" fillId="25" borderId="21" xfId="0" applyNumberFormat="1" applyFont="1" applyFill="1" applyBorder="1" applyAlignment="1">
      <alignment horizontal="right"/>
    </xf>
    <xf numFmtId="3" fontId="48" fillId="24" borderId="21" xfId="0" applyNumberFormat="1" applyFont="1" applyFill="1" applyBorder="1" applyAlignment="1">
      <alignment horizontal="right"/>
    </xf>
    <xf numFmtId="3" fontId="68" fillId="2" borderId="22" xfId="0" applyNumberFormat="1" applyFont="1" applyFill="1" applyBorder="1" applyAlignment="1">
      <alignment horizontal="right"/>
    </xf>
    <xf numFmtId="0" fontId="48" fillId="0" borderId="20" xfId="0" applyFont="1" applyFill="1" applyBorder="1" applyAlignment="1"/>
    <xf numFmtId="0" fontId="48" fillId="0" borderId="20" xfId="0" applyFont="1" applyFill="1" applyBorder="1" applyAlignment="1">
      <alignment horizontal="left" vertical="center" indent="1"/>
    </xf>
    <xf numFmtId="0" fontId="68" fillId="0" borderId="26" xfId="0" applyFont="1" applyFill="1" applyBorder="1" applyAlignment="1">
      <alignment horizontal="left" indent="2"/>
    </xf>
    <xf numFmtId="3" fontId="68" fillId="0" borderId="0" xfId="0" applyNumberFormat="1" applyFont="1" applyFill="1" applyBorder="1" applyAlignment="1">
      <alignment horizontal="right"/>
    </xf>
    <xf numFmtId="3" fontId="68" fillId="0" borderId="21" xfId="0" applyNumberFormat="1" applyFont="1" applyFill="1" applyBorder="1" applyAlignment="1">
      <alignment horizontal="right"/>
    </xf>
    <xf numFmtId="164" fontId="68" fillId="0" borderId="24" xfId="0" applyNumberFormat="1" applyFont="1" applyFill="1" applyBorder="1" applyAlignment="1">
      <alignment horizontal="center"/>
    </xf>
    <xf numFmtId="0" fontId="53" fillId="0" borderId="31" xfId="0" applyFont="1" applyFill="1" applyBorder="1"/>
    <xf numFmtId="0" fontId="53" fillId="0" borderId="31" xfId="0" applyFont="1" applyFill="1" applyBorder="1" applyAlignment="1">
      <alignment wrapText="1"/>
    </xf>
    <xf numFmtId="3" fontId="68" fillId="26" borderId="0" xfId="0" applyNumberFormat="1" applyFont="1" applyFill="1" applyBorder="1" applyAlignment="1">
      <alignment horizontal="right"/>
    </xf>
    <xf numFmtId="0" fontId="48" fillId="0" borderId="20" xfId="0" applyFont="1" applyFill="1" applyBorder="1" applyAlignment="1">
      <alignment horizontal="center" wrapText="1"/>
    </xf>
    <xf numFmtId="164" fontId="39" fillId="2" borderId="21" xfId="0" applyNumberFormat="1" applyFont="1" applyFill="1" applyBorder="1" applyAlignment="1">
      <alignment horizontal="center"/>
    </xf>
    <xf numFmtId="164" fontId="68" fillId="2" borderId="21" xfId="0" applyNumberFormat="1" applyFont="1" applyFill="1" applyBorder="1" applyAlignment="1">
      <alignment horizontal="center"/>
    </xf>
    <xf numFmtId="164" fontId="68" fillId="25" borderId="21" xfId="0" applyNumberFormat="1" applyFont="1" applyFill="1" applyBorder="1" applyAlignment="1">
      <alignment horizontal="center"/>
    </xf>
    <xf numFmtId="164" fontId="68" fillId="0" borderId="21" xfId="0" applyNumberFormat="1" applyFont="1" applyFill="1" applyBorder="1" applyAlignment="1">
      <alignment horizontal="center"/>
    </xf>
    <xf numFmtId="0" fontId="73" fillId="0" borderId="29" xfId="0" applyFont="1" applyBorder="1" applyAlignment="1">
      <alignment wrapText="1"/>
    </xf>
    <xf numFmtId="0" fontId="73" fillId="0" borderId="20" xfId="0" applyFont="1" applyBorder="1" applyAlignment="1">
      <alignment wrapText="1"/>
    </xf>
    <xf numFmtId="0" fontId="51" fillId="0" borderId="26" xfId="0" applyFont="1" applyFill="1" applyBorder="1" applyAlignment="1">
      <alignment horizontal="left" indent="1"/>
    </xf>
    <xf numFmtId="10" fontId="52" fillId="20" borderId="0" xfId="55" applyNumberFormat="1" applyFont="1" applyFill="1" applyBorder="1" applyAlignment="1">
      <alignment horizontal="left" vertical="center"/>
    </xf>
    <xf numFmtId="10" fontId="53" fillId="0" borderId="0" xfId="0" applyNumberFormat="1" applyFont="1"/>
    <xf numFmtId="10" fontId="73" fillId="0" borderId="34" xfId="0" applyNumberFormat="1" applyFont="1" applyBorder="1" applyAlignment="1">
      <alignment wrapText="1"/>
    </xf>
    <xf numFmtId="10" fontId="53" fillId="0" borderId="35" xfId="0" applyNumberFormat="1" applyFont="1" applyBorder="1"/>
    <xf numFmtId="10" fontId="53" fillId="0" borderId="36" xfId="0" applyNumberFormat="1" applyFont="1" applyBorder="1"/>
    <xf numFmtId="10" fontId="53" fillId="25" borderId="36" xfId="0" applyNumberFormat="1" applyFont="1" applyFill="1" applyBorder="1"/>
    <xf numFmtId="10" fontId="53" fillId="0" borderId="0" xfId="0" applyNumberFormat="1" applyFont="1" applyFill="1"/>
    <xf numFmtId="10" fontId="53" fillId="0" borderId="36" xfId="0" applyNumberFormat="1" applyFont="1" applyFill="1" applyBorder="1"/>
    <xf numFmtId="10" fontId="53" fillId="0" borderId="0" xfId="0" applyNumberFormat="1" applyFont="1" applyBorder="1"/>
    <xf numFmtId="10" fontId="47" fillId="0" borderId="0" xfId="0" applyNumberFormat="1" applyFont="1"/>
    <xf numFmtId="164" fontId="39" fillId="0" borderId="21" xfId="0" applyNumberFormat="1" applyFont="1" applyFill="1" applyBorder="1" applyAlignment="1">
      <alignment horizontal="center"/>
    </xf>
    <xf numFmtId="164" fontId="74" fillId="27" borderId="21" xfId="0" applyNumberFormat="1" applyFont="1" applyFill="1" applyBorder="1" applyAlignment="1">
      <alignment horizontal="center"/>
    </xf>
    <xf numFmtId="10" fontId="53" fillId="26" borderId="36" xfId="0" applyNumberFormat="1" applyFont="1" applyFill="1" applyBorder="1"/>
    <xf numFmtId="164" fontId="74" fillId="0" borderId="21" xfId="0" applyNumberFormat="1" applyFont="1" applyFill="1" applyBorder="1" applyAlignment="1">
      <alignment horizontal="center"/>
    </xf>
    <xf numFmtId="0" fontId="47" fillId="26" borderId="0" xfId="0" applyFont="1" applyFill="1"/>
    <xf numFmtId="164" fontId="75" fillId="28" borderId="24" xfId="0" applyNumberFormat="1" applyFont="1" applyFill="1" applyBorder="1" applyAlignment="1">
      <alignment horizontal="center"/>
    </xf>
    <xf numFmtId="164" fontId="68" fillId="28" borderId="24" xfId="0" applyNumberFormat="1" applyFont="1" applyFill="1" applyBorder="1" applyAlignment="1">
      <alignment horizontal="center"/>
    </xf>
    <xf numFmtId="164" fontId="39" fillId="28" borderId="24" xfId="0" applyNumberFormat="1" applyFont="1" applyFill="1" applyBorder="1" applyAlignment="1">
      <alignment horizontal="center"/>
    </xf>
    <xf numFmtId="164" fontId="48" fillId="0" borderId="33" xfId="0" applyNumberFormat="1" applyFont="1" applyFill="1" applyBorder="1" applyAlignment="1">
      <alignment horizontal="center"/>
    </xf>
    <xf numFmtId="164" fontId="48" fillId="0" borderId="21" xfId="0" applyNumberFormat="1" applyFont="1" applyFill="1" applyBorder="1" applyAlignment="1">
      <alignment horizontal="center"/>
    </xf>
    <xf numFmtId="10" fontId="53" fillId="0" borderId="37" xfId="0" applyNumberFormat="1" applyFont="1" applyBorder="1"/>
    <xf numFmtId="164" fontId="48" fillId="0" borderId="38" xfId="0" applyNumberFormat="1" applyFont="1" applyFill="1" applyBorder="1" applyAlignment="1">
      <alignment horizontal="center"/>
    </xf>
    <xf numFmtId="164" fontId="48" fillId="0" borderId="39" xfId="0" applyNumberFormat="1" applyFont="1" applyFill="1" applyBorder="1" applyAlignment="1">
      <alignment horizontal="center"/>
    </xf>
    <xf numFmtId="164" fontId="48" fillId="0" borderId="40" xfId="0" applyNumberFormat="1" applyFont="1" applyFill="1" applyBorder="1" applyAlignment="1">
      <alignment horizontal="center"/>
    </xf>
    <xf numFmtId="164" fontId="74" fillId="25" borderId="21" xfId="0" applyNumberFormat="1" applyFont="1" applyFill="1" applyBorder="1" applyAlignment="1">
      <alignment horizontal="center"/>
    </xf>
    <xf numFmtId="0" fontId="53" fillId="29" borderId="20" xfId="0" applyFont="1" applyFill="1" applyBorder="1"/>
    <xf numFmtId="0" fontId="53" fillId="29" borderId="41" xfId="0" applyFont="1" applyFill="1" applyBorder="1"/>
    <xf numFmtId="0" fontId="66" fillId="23" borderId="0" xfId="113" applyFont="1" applyFill="1" applyBorder="1" applyAlignment="1">
      <alignment horizontal="center" vertical="center"/>
    </xf>
  </cellXfs>
  <cellStyles count="12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hecksum" xfId="92"/>
    <cellStyle name="Comma (.0)" xfId="115"/>
    <cellStyle name="Comma 2" xfId="51"/>
    <cellStyle name="Comma 2 2" xfId="91"/>
    <cellStyle name="Comma 2 3" xfId="90"/>
    <cellStyle name="Comma 3" xfId="101"/>
    <cellStyle name="Comma 3 2" xfId="107"/>
    <cellStyle name="Comma0" xfId="116"/>
    <cellStyle name="Currency 2" xfId="28"/>
    <cellStyle name="Currency 3" xfId="102"/>
    <cellStyle name="Currency 4" xfId="108"/>
    <cellStyle name="Currency 4 2" xfId="109"/>
    <cellStyle name="Currency0" xfId="117"/>
    <cellStyle name="Date" xfId="52"/>
    <cellStyle name="Dezimal [0]_DATEN" xfId="29"/>
    <cellStyle name="Dezimal_DATEN" xfId="30"/>
    <cellStyle name="Euro" xfId="53"/>
    <cellStyle name="Explanatory Text 2" xfId="31"/>
    <cellStyle name="Good 2" xfId="32"/>
    <cellStyle name="Grey" xfId="118"/>
    <cellStyle name="Heading 1 2" xfId="33"/>
    <cellStyle name="Heading 1 3" xfId="84" hidden="1"/>
    <cellStyle name="Heading 2 2" xfId="34"/>
    <cellStyle name="Heading 2 3" xfId="85" hidden="1"/>
    <cellStyle name="Heading 3 2" xfId="35"/>
    <cellStyle name="Heading 3 3" xfId="86" hidden="1"/>
    <cellStyle name="Heading 4 2" xfId="36"/>
    <cellStyle name="Heading 4 3" xfId="87" hidden="1"/>
    <cellStyle name="Highlight" xfId="93"/>
    <cellStyle name="Hyperlink 2" xfId="54"/>
    <cellStyle name="Hyperlink 3" xfId="114"/>
    <cellStyle name="Hyperlink_DB SPECIFICATIONS 2009" xfId="112"/>
    <cellStyle name="Input [yellow]" xfId="119"/>
    <cellStyle name="Input 2" xfId="37"/>
    <cellStyle name="Input data_Welfare effect" xfId="94"/>
    <cellStyle name="Input parameter_Welfare effect" xfId="95"/>
    <cellStyle name="Linked Cell 2" xfId="38"/>
    <cellStyle name="Mod" xfId="120"/>
    <cellStyle name="Name" xfId="96"/>
    <cellStyle name="Neutral 2" xfId="39"/>
    <cellStyle name="Normal" xfId="0" builtinId="0" customBuiltin="1"/>
    <cellStyle name="Normal - Style1" xfId="121"/>
    <cellStyle name="Normal 2" xfId="40"/>
    <cellStyle name="Normal 2 2" xfId="55"/>
    <cellStyle name="Normal 2 3" xfId="56"/>
    <cellStyle name="Normal 2 4" xfId="57"/>
    <cellStyle name="Normal 2 5" xfId="58"/>
    <cellStyle name="Normal 2 6" xfId="59"/>
    <cellStyle name="Normal 2 7" xfId="89"/>
    <cellStyle name="Normal 3" xfId="60"/>
    <cellStyle name="Normal 3 2" xfId="103"/>
    <cellStyle name="Normal 3_3.17 Media Revenue" xfId="110"/>
    <cellStyle name="Normal 4" xfId="61"/>
    <cellStyle name="Normal 4 2" xfId="104"/>
    <cellStyle name="Normal 4 3" xfId="106"/>
    <cellStyle name="Normal 5" xfId="62"/>
    <cellStyle name="Normal 5 2" xfId="105"/>
    <cellStyle name="Normal 6" xfId="63"/>
    <cellStyle name="Normal 6 2" xfId="64"/>
    <cellStyle name="Normal 7" xfId="65"/>
    <cellStyle name="Normal 8" xfId="66"/>
    <cellStyle name="Normal 9" xfId="81"/>
    <cellStyle name="Normal_Storage Tracker Worksheet Q2-03_DB SPECIFICATIONS 2009" xfId="113"/>
    <cellStyle name="Note 2" xfId="41"/>
    <cellStyle name="Note 2 2" xfId="99"/>
    <cellStyle name="NoteOrSource" xfId="97"/>
    <cellStyle name="O Dash Format" xfId="42"/>
    <cellStyle name="Output 2" xfId="43"/>
    <cellStyle name="Output 2 2" xfId="100"/>
    <cellStyle name="Percent [2]" xfId="122"/>
    <cellStyle name="Percent 2" xfId="44"/>
    <cellStyle name="Percent 2 2" xfId="67"/>
    <cellStyle name="Percent 2 3" xfId="68"/>
    <cellStyle name="Percent 2 4" xfId="69"/>
    <cellStyle name="Percent 2 5" xfId="70"/>
    <cellStyle name="Percent 3" xfId="71"/>
    <cellStyle name="Percent 4" xfId="72"/>
    <cellStyle name="Percent 4 2" xfId="111"/>
    <cellStyle name="Percent 5" xfId="73"/>
    <cellStyle name="Percent 6" xfId="74"/>
    <cellStyle name="Percent 7" xfId="75"/>
    <cellStyle name="Percent 7 2" xfId="76"/>
    <cellStyle name="Percent 8" xfId="77"/>
    <cellStyle name="Percent 9" xfId="82"/>
    <cellStyle name="Revenue" xfId="78"/>
    <cellStyle name="Row label" xfId="98"/>
    <cellStyle name="Standard_DATEN" xfId="45"/>
    <cellStyle name="Style 1" xfId="79"/>
    <cellStyle name="Title 2" xfId="46"/>
    <cellStyle name="Title 3" xfId="83" hidden="1"/>
    <cellStyle name="Title Line" xfId="80"/>
    <cellStyle name="Total 2" xfId="47"/>
    <cellStyle name="Total 3" xfId="88" hidden="1"/>
    <cellStyle name="Währung [0]_DATEN" xfId="48"/>
    <cellStyle name="Währung_DATEN" xfId="49"/>
    <cellStyle name="Warning Text 2" xfId="50"/>
    <cellStyle name="Yen" xfId="123"/>
    <cellStyle name="常规_JON's sheet" xfId="124"/>
  </cellStyles>
  <dxfs count="0"/>
  <tableStyles count="0" defaultTableStyle="TableStyleMedium2" defaultPivotStyle="PivotStyleLight16"/>
  <colors>
    <mruColors>
      <color rgb="FFE757E7"/>
      <color rgb="FF707C8A"/>
      <color rgb="FF0097D1"/>
      <color rgb="FF0000FF"/>
      <color rgb="FF495965"/>
      <color rgb="FFA0AFBA"/>
      <color rgb="FFA8B6C0"/>
      <color rgb="FFA3B2BD"/>
      <color rgb="FF9BABB7"/>
      <color rgb="FF8B9D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3715512</xdr:colOff>
      <xdr:row>0</xdr:row>
      <xdr:rowOff>719328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325112" cy="719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486537</xdr:colOff>
      <xdr:row>0</xdr:row>
      <xdr:rowOff>719328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325112" cy="719328"/>
        </a:xfrm>
        <a:prstGeom prst="rect">
          <a:avLst/>
        </a:prstGeom>
      </xdr:spPr>
    </xdr:pic>
    <xdr:clientData/>
  </xdr:twoCellAnchor>
</xdr:wsDr>
</file>

<file path=xl/theme/theme1.xml><?xml version="1.0" encoding="utf-8"?>
<a:theme xmlns:a="http://schemas.openxmlformats.org/drawingml/2006/main" name="Office Theme">
  <a:themeElements>
    <a:clrScheme name="IHS 2014">
      <a:dk1>
        <a:sysClr val="windowText" lastClr="000000"/>
      </a:dk1>
      <a:lt1>
        <a:sysClr val="window" lastClr="FFFFFF"/>
      </a:lt1>
      <a:dk2>
        <a:srgbClr val="0097D1"/>
      </a:dk2>
      <a:lt2>
        <a:srgbClr val="F1F2F2"/>
      </a:lt2>
      <a:accent1>
        <a:srgbClr val="0097D1"/>
      </a:accent1>
      <a:accent2>
        <a:srgbClr val="99D6EA"/>
      </a:accent2>
      <a:accent3>
        <a:srgbClr val="96BC33"/>
      </a:accent3>
      <a:accent4>
        <a:srgbClr val="ECEE9A"/>
      </a:accent4>
      <a:accent5>
        <a:srgbClr val="E98756"/>
      </a:accent5>
      <a:accent6>
        <a:srgbClr val="FDBA4D"/>
      </a:accent6>
      <a:hlink>
        <a:srgbClr val="0097D1"/>
      </a:hlink>
      <a:folHlink>
        <a:srgbClr val="103C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activeCell="B77" sqref="B77"/>
    </sheetView>
  </sheetViews>
  <sheetFormatPr defaultRowHeight="12"/>
  <cols>
    <col min="2" max="2" width="155.7109375" customWidth="1"/>
  </cols>
  <sheetData>
    <row r="1" spans="1:15" s="8" customFormat="1" ht="57" customHeight="1">
      <c r="D1" s="9"/>
      <c r="N1" s="10" t="s">
        <v>41</v>
      </c>
      <c r="O1" s="11"/>
    </row>
    <row r="3" spans="1:15" ht="17.25" customHeight="1">
      <c r="A3" s="25" t="s">
        <v>0</v>
      </c>
      <c r="B3" s="26"/>
    </row>
    <row r="4" spans="1:15" s="21" customFormat="1" ht="20.100000000000001" customHeight="1">
      <c r="B4" s="22" t="s">
        <v>48</v>
      </c>
    </row>
    <row r="5" spans="1:15" s="23" customFormat="1" ht="76.5" customHeight="1">
      <c r="B5" s="24" t="s">
        <v>49</v>
      </c>
    </row>
    <row r="6" spans="1:15" s="21" customFormat="1" ht="20.100000000000001" customHeight="1">
      <c r="B6" s="22" t="s">
        <v>10</v>
      </c>
    </row>
    <row r="7" spans="1:15" s="23" customFormat="1" ht="42.75" customHeight="1">
      <c r="B7" s="24" t="s">
        <v>50</v>
      </c>
    </row>
    <row r="9" spans="1:15" ht="17.25" customHeight="1">
      <c r="A9" s="25" t="s">
        <v>43</v>
      </c>
      <c r="B9" s="26"/>
    </row>
    <row r="10" spans="1:15" s="21" customFormat="1" ht="20.100000000000001" customHeight="1">
      <c r="B10" s="22" t="s">
        <v>11</v>
      </c>
    </row>
    <row r="11" spans="1:15" s="23" customFormat="1" ht="44.25" customHeight="1">
      <c r="B11" s="24" t="s">
        <v>52</v>
      </c>
    </row>
    <row r="12" spans="1:15" s="21" customFormat="1" ht="20.100000000000001" customHeight="1">
      <c r="B12" s="22" t="s">
        <v>12</v>
      </c>
    </row>
    <row r="13" spans="1:15" s="23" customFormat="1" ht="33" customHeight="1">
      <c r="B13" s="24" t="s">
        <v>53</v>
      </c>
    </row>
    <row r="14" spans="1:15" s="21" customFormat="1" ht="20.100000000000001" customHeight="1">
      <c r="B14" s="22" t="s">
        <v>54</v>
      </c>
    </row>
    <row r="15" spans="1:15" s="23" customFormat="1" ht="32.25" customHeight="1">
      <c r="B15" s="24" t="s">
        <v>55</v>
      </c>
    </row>
    <row r="16" spans="1:15" s="21" customFormat="1" ht="20.100000000000001" customHeight="1">
      <c r="B16" s="22" t="s">
        <v>14</v>
      </c>
    </row>
    <row r="17" spans="1:2" s="23" customFormat="1" ht="41.25" customHeight="1">
      <c r="B17" s="24" t="s">
        <v>56</v>
      </c>
    </row>
    <row r="18" spans="1:2" s="21" customFormat="1" ht="20.100000000000001" customHeight="1">
      <c r="B18" s="22" t="s">
        <v>57</v>
      </c>
    </row>
    <row r="19" spans="1:2" s="23" customFormat="1" ht="29.25" customHeight="1">
      <c r="B19" s="24" t="s">
        <v>58</v>
      </c>
    </row>
    <row r="20" spans="1:2" s="21" customFormat="1" ht="20.100000000000001" customHeight="1">
      <c r="B20" s="22" t="s">
        <v>59</v>
      </c>
    </row>
    <row r="21" spans="1:2" s="23" customFormat="1" ht="29.25" customHeight="1">
      <c r="B21" s="24" t="s">
        <v>60</v>
      </c>
    </row>
    <row r="22" spans="1:2" s="21" customFormat="1" ht="20.100000000000001" customHeight="1">
      <c r="B22" s="22" t="s">
        <v>61</v>
      </c>
    </row>
    <row r="23" spans="1:2" s="23" customFormat="1" ht="29.25" customHeight="1">
      <c r="B23" s="24" t="s">
        <v>62</v>
      </c>
    </row>
    <row r="24" spans="1:2" ht="17.25" customHeight="1">
      <c r="A24" s="25" t="s">
        <v>1</v>
      </c>
      <c r="B24" s="26"/>
    </row>
    <row r="25" spans="1:2" s="21" customFormat="1" ht="20.100000000000001" customHeight="1">
      <c r="B25" s="22" t="s">
        <v>63</v>
      </c>
    </row>
    <row r="26" spans="1:2" s="23" customFormat="1" ht="44.25" customHeight="1">
      <c r="B26" s="24" t="s">
        <v>64</v>
      </c>
    </row>
    <row r="27" spans="1:2" s="21" customFormat="1" ht="20.100000000000001" customHeight="1">
      <c r="B27" s="22" t="s">
        <v>65</v>
      </c>
    </row>
    <row r="28" spans="1:2" s="23" customFormat="1" ht="33" customHeight="1">
      <c r="B28" s="24" t="s">
        <v>66</v>
      </c>
    </row>
    <row r="29" spans="1:2" s="21" customFormat="1" ht="20.100000000000001" customHeight="1">
      <c r="B29" s="22" t="s">
        <v>67</v>
      </c>
    </row>
    <row r="30" spans="1:2" s="23" customFormat="1" ht="32.25" customHeight="1">
      <c r="B30" s="24" t="s">
        <v>68</v>
      </c>
    </row>
    <row r="31" spans="1:2" ht="17.25" customHeight="1">
      <c r="A31" s="25" t="s">
        <v>2</v>
      </c>
      <c r="B31" s="26"/>
    </row>
    <row r="32" spans="1:2" s="21" customFormat="1" ht="20.100000000000001" customHeight="1">
      <c r="B32" s="22" t="s">
        <v>69</v>
      </c>
    </row>
    <row r="33" spans="1:2" s="23" customFormat="1" ht="25.5">
      <c r="B33" s="24" t="s">
        <v>70</v>
      </c>
    </row>
    <row r="34" spans="1:2" s="21" customFormat="1" ht="20.100000000000001" customHeight="1">
      <c r="B34" s="22" t="s">
        <v>71</v>
      </c>
    </row>
    <row r="35" spans="1:2" s="23" customFormat="1" ht="63.75">
      <c r="B35" s="24" t="s">
        <v>72</v>
      </c>
    </row>
    <row r="36" spans="1:2" s="21" customFormat="1" ht="20.100000000000001" customHeight="1">
      <c r="B36" s="22" t="s">
        <v>73</v>
      </c>
    </row>
    <row r="37" spans="1:2" s="23" customFormat="1" ht="38.25">
      <c r="B37" s="24" t="s">
        <v>74</v>
      </c>
    </row>
    <row r="38" spans="1:2" s="21" customFormat="1" ht="20.100000000000001" customHeight="1">
      <c r="B38" s="22" t="s">
        <v>75</v>
      </c>
    </row>
    <row r="39" spans="1:2" s="23" customFormat="1" ht="41.25" customHeight="1">
      <c r="B39" s="24" t="s">
        <v>76</v>
      </c>
    </row>
    <row r="40" spans="1:2" s="21" customFormat="1" ht="20.100000000000001" customHeight="1">
      <c r="B40" s="22" t="s">
        <v>77</v>
      </c>
    </row>
    <row r="41" spans="1:2" s="23" customFormat="1" ht="29.25" customHeight="1">
      <c r="B41" s="24" t="s">
        <v>78</v>
      </c>
    </row>
    <row r="42" spans="1:2" s="21" customFormat="1" ht="20.100000000000001" customHeight="1">
      <c r="B42" s="22" t="s">
        <v>79</v>
      </c>
    </row>
    <row r="43" spans="1:2" s="23" customFormat="1" ht="29.25" customHeight="1">
      <c r="B43" s="24" t="s">
        <v>80</v>
      </c>
    </row>
    <row r="44" spans="1:2" ht="17.25" customHeight="1">
      <c r="A44" s="25" t="s">
        <v>3</v>
      </c>
      <c r="B44" s="26"/>
    </row>
    <row r="45" spans="1:2" s="21" customFormat="1" ht="20.100000000000001" customHeight="1">
      <c r="B45" s="22" t="s">
        <v>81</v>
      </c>
    </row>
    <row r="46" spans="1:2" s="23" customFormat="1" ht="25.5">
      <c r="B46" s="24" t="s">
        <v>82</v>
      </c>
    </row>
    <row r="47" spans="1:2" s="21" customFormat="1" ht="20.100000000000001" customHeight="1">
      <c r="B47" s="22" t="s">
        <v>83</v>
      </c>
    </row>
    <row r="48" spans="1:2" s="23" customFormat="1" ht="25.5">
      <c r="B48" s="24" t="s">
        <v>84</v>
      </c>
    </row>
    <row r="49" spans="1:2" s="21" customFormat="1" ht="20.100000000000001" customHeight="1">
      <c r="B49" s="22" t="s">
        <v>85</v>
      </c>
    </row>
    <row r="50" spans="1:2" s="23" customFormat="1" ht="38.25">
      <c r="B50" s="24" t="s">
        <v>86</v>
      </c>
    </row>
    <row r="51" spans="1:2" s="21" customFormat="1" ht="20.100000000000001" customHeight="1">
      <c r="B51" s="22" t="s">
        <v>87</v>
      </c>
    </row>
    <row r="52" spans="1:2" s="23" customFormat="1" ht="41.25" customHeight="1">
      <c r="B52" s="24" t="s">
        <v>88</v>
      </c>
    </row>
    <row r="53" spans="1:2" s="21" customFormat="1" ht="20.100000000000001" customHeight="1">
      <c r="B53" s="22" t="s">
        <v>39</v>
      </c>
    </row>
    <row r="54" spans="1:2" s="23" customFormat="1" ht="29.25" customHeight="1">
      <c r="B54" s="24" t="s">
        <v>89</v>
      </c>
    </row>
    <row r="55" spans="1:2" s="21" customFormat="1" ht="20.100000000000001" customHeight="1">
      <c r="B55" s="22" t="s">
        <v>90</v>
      </c>
    </row>
    <row r="56" spans="1:2" s="23" customFormat="1" ht="29.25" customHeight="1">
      <c r="B56" s="24" t="s">
        <v>91</v>
      </c>
    </row>
    <row r="57" spans="1:2" s="21" customFormat="1" ht="20.100000000000001" customHeight="1">
      <c r="B57" s="22" t="s">
        <v>27</v>
      </c>
    </row>
    <row r="58" spans="1:2" s="23" customFormat="1" ht="38.25">
      <c r="B58" s="24" t="s">
        <v>92</v>
      </c>
    </row>
    <row r="59" spans="1:2" s="21" customFormat="1" ht="20.100000000000001" customHeight="1">
      <c r="B59" s="22" t="s">
        <v>93</v>
      </c>
    </row>
    <row r="60" spans="1:2" s="23" customFormat="1" ht="51">
      <c r="B60" s="24" t="s">
        <v>94</v>
      </c>
    </row>
    <row r="61" spans="1:2" s="21" customFormat="1" ht="20.100000000000001" customHeight="1">
      <c r="B61" s="22" t="s">
        <v>95</v>
      </c>
    </row>
    <row r="62" spans="1:2" s="23" customFormat="1" ht="38.25">
      <c r="B62" s="24" t="s">
        <v>96</v>
      </c>
    </row>
    <row r="63" spans="1:2" ht="17.25" customHeight="1">
      <c r="A63" s="25" t="s">
        <v>4</v>
      </c>
      <c r="B63" s="26"/>
    </row>
    <row r="64" spans="1:2" s="21" customFormat="1" ht="20.100000000000001" customHeight="1">
      <c r="B64" s="22" t="s">
        <v>97</v>
      </c>
    </row>
    <row r="65" spans="1:2" s="23" customFormat="1" ht="25.5">
      <c r="B65" s="24" t="s">
        <v>98</v>
      </c>
    </row>
    <row r="66" spans="1:2" s="21" customFormat="1" ht="20.100000000000001" customHeight="1">
      <c r="B66" s="22" t="s">
        <v>21</v>
      </c>
    </row>
    <row r="67" spans="1:2" s="23" customFormat="1" ht="12.75">
      <c r="B67" s="24" t="s">
        <v>99</v>
      </c>
    </row>
    <row r="68" spans="1:2" s="21" customFormat="1" ht="20.100000000000001" customHeight="1">
      <c r="B68" s="22" t="s">
        <v>100</v>
      </c>
    </row>
    <row r="69" spans="1:2" s="23" customFormat="1" ht="25.5">
      <c r="B69" s="24" t="s">
        <v>101</v>
      </c>
    </row>
    <row r="70" spans="1:2" ht="17.25" customHeight="1">
      <c r="A70" s="25" t="s">
        <v>5</v>
      </c>
      <c r="B70" s="26"/>
    </row>
    <row r="71" spans="1:2" ht="63.75">
      <c r="B71" s="24" t="s">
        <v>102</v>
      </c>
    </row>
  </sheetData>
  <hyperlinks>
    <hyperlink ref="N1" location="Index!A1" display="Index"/>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35"/>
  <sheetViews>
    <sheetView showGridLines="0" tabSelected="1" topLeftCell="A21" zoomScale="130" zoomScaleNormal="130" workbookViewId="0">
      <selection activeCell="G76" sqref="G76"/>
    </sheetView>
  </sheetViews>
  <sheetFormatPr defaultColWidth="9.140625" defaultRowHeight="12.75"/>
  <cols>
    <col min="1" max="1" width="9.7109375" style="2" customWidth="1"/>
    <col min="2" max="2" width="28.42578125" style="1" customWidth="1"/>
    <col min="3" max="4" width="9.7109375" style="1" customWidth="1"/>
    <col min="5" max="5" width="15.28515625" style="39" customWidth="1"/>
    <col min="6" max="6" width="9" style="39" customWidth="1"/>
    <col min="7" max="7" width="13.5703125" style="81" customWidth="1"/>
    <col min="8" max="8" width="12.5703125" style="29" customWidth="1"/>
    <col min="9" max="9" width="9.7109375" style="6" customWidth="1"/>
    <col min="10" max="10" width="9.7109375" style="1" customWidth="1"/>
    <col min="11" max="39" width="8.42578125" style="1" customWidth="1"/>
    <col min="40" max="16384" width="9.140625" style="1"/>
  </cols>
  <sheetData>
    <row r="1" spans="1:11" s="8" customFormat="1" ht="57" customHeight="1">
      <c r="E1" s="38"/>
      <c r="F1" s="38"/>
      <c r="G1" s="80"/>
      <c r="H1" s="28"/>
    </row>
    <row r="2" spans="1:11" ht="10.5" customHeight="1"/>
    <row r="3" spans="1:11" ht="10.5" customHeight="1"/>
    <row r="4" spans="1:11" s="3" customFormat="1" ht="14.25">
      <c r="A4" s="2"/>
      <c r="B4" s="107" t="s">
        <v>51</v>
      </c>
      <c r="C4" s="107"/>
      <c r="D4" s="107"/>
      <c r="E4" s="107"/>
      <c r="F4" s="107"/>
      <c r="G4" s="107"/>
      <c r="H4" s="107"/>
      <c r="I4" s="107"/>
    </row>
    <row r="5" spans="1:11" s="4" customFormat="1" ht="13.9" customHeight="1" thickBot="1">
      <c r="A5" s="2"/>
      <c r="B5" s="107"/>
      <c r="C5" s="107"/>
      <c r="D5" s="107"/>
      <c r="E5" s="107"/>
      <c r="F5" s="107"/>
      <c r="G5" s="107"/>
      <c r="H5" s="107"/>
      <c r="I5" s="107"/>
    </row>
    <row r="6" spans="1:11" ht="23.25" thickBot="1">
      <c r="B6" s="64"/>
      <c r="C6" s="63">
        <v>2014</v>
      </c>
      <c r="D6" s="63">
        <v>2020</v>
      </c>
      <c r="E6" s="40" t="s">
        <v>46</v>
      </c>
      <c r="F6" s="72" t="s">
        <v>106</v>
      </c>
      <c r="G6" s="82" t="s">
        <v>111</v>
      </c>
      <c r="H6" s="77" t="s">
        <v>103</v>
      </c>
      <c r="I6" s="78" t="s">
        <v>105</v>
      </c>
    </row>
    <row r="7" spans="1:11" ht="15.75" customHeight="1">
      <c r="B7" s="35" t="s">
        <v>0</v>
      </c>
      <c r="C7" s="20">
        <f>C8+C11</f>
        <v>129824.88218906864</v>
      </c>
      <c r="D7" s="57">
        <f t="shared" ref="D7" si="0">D8+D11</f>
        <v>702793.83031864534</v>
      </c>
      <c r="E7" s="41">
        <v>0.27426976734965125</v>
      </c>
      <c r="F7" s="98"/>
      <c r="G7" s="83"/>
      <c r="H7" s="48"/>
      <c r="I7" s="52"/>
      <c r="J7" s="1" t="s">
        <v>110</v>
      </c>
    </row>
    <row r="8" spans="1:11" ht="15.75" customHeight="1">
      <c r="B8" s="55" t="s">
        <v>9</v>
      </c>
      <c r="C8" s="5">
        <v>65992.915247153476</v>
      </c>
      <c r="D8" s="58">
        <v>310478.33806452091</v>
      </c>
      <c r="E8" s="42">
        <v>0.26205877287264268</v>
      </c>
      <c r="F8" s="73"/>
      <c r="G8" s="84"/>
      <c r="H8" s="49"/>
      <c r="I8" s="53"/>
    </row>
    <row r="9" spans="1:11" ht="12.75" customHeight="1" thickBot="1">
      <c r="B9" s="33" t="s">
        <v>6</v>
      </c>
      <c r="C9" s="19">
        <v>0</v>
      </c>
      <c r="D9" s="59">
        <v>0</v>
      </c>
      <c r="E9" s="43" t="s">
        <v>104</v>
      </c>
      <c r="F9" s="74"/>
      <c r="G9" s="84"/>
      <c r="H9" s="49"/>
      <c r="I9" s="53"/>
    </row>
    <row r="10" spans="1:11" ht="12.75" customHeight="1" thickBot="1">
      <c r="B10" s="34" t="s">
        <v>7</v>
      </c>
      <c r="C10" s="27">
        <v>21659.78357698047</v>
      </c>
      <c r="D10" s="60">
        <v>184349.28225375563</v>
      </c>
      <c r="E10" s="96">
        <v>0.34871825431642134</v>
      </c>
      <c r="F10" s="91">
        <v>0.5</v>
      </c>
      <c r="G10" s="85">
        <v>0.3</v>
      </c>
      <c r="H10" s="50"/>
      <c r="I10" s="105"/>
      <c r="J10" s="1" t="s">
        <v>109</v>
      </c>
    </row>
    <row r="11" spans="1:11" ht="15.75" customHeight="1">
      <c r="B11" s="55" t="s">
        <v>10</v>
      </c>
      <c r="C11" s="5">
        <v>63831.966941915161</v>
      </c>
      <c r="D11" s="58">
        <v>392315.49225412437</v>
      </c>
      <c r="E11" s="42">
        <v>0.28790742846952533</v>
      </c>
      <c r="F11" s="90"/>
      <c r="G11" s="84"/>
      <c r="H11" s="49"/>
      <c r="I11" s="53"/>
    </row>
    <row r="12" spans="1:11" ht="12.75" customHeight="1">
      <c r="B12" s="65" t="s">
        <v>6</v>
      </c>
      <c r="C12" s="66">
        <v>5128</v>
      </c>
      <c r="D12" s="67">
        <v>55529.666666666599</v>
      </c>
      <c r="E12" s="96">
        <v>0.6660858181246232</v>
      </c>
      <c r="F12" s="76"/>
      <c r="G12" s="87"/>
      <c r="H12" s="70"/>
      <c r="I12" s="53"/>
      <c r="J12" s="1" t="s">
        <v>131</v>
      </c>
    </row>
    <row r="13" spans="1:11" ht="12.75" customHeight="1">
      <c r="B13" s="33" t="s">
        <v>7</v>
      </c>
      <c r="C13" s="19">
        <v>14439.85571798698</v>
      </c>
      <c r="D13" s="59">
        <v>122899.52150250376</v>
      </c>
      <c r="E13" s="95">
        <v>0.34871825431642134</v>
      </c>
      <c r="F13" s="93">
        <v>0.5</v>
      </c>
      <c r="G13" s="92">
        <v>0.35</v>
      </c>
      <c r="H13" s="49"/>
      <c r="I13" s="53"/>
      <c r="J13" s="94" t="s">
        <v>132</v>
      </c>
      <c r="K13" s="94"/>
    </row>
    <row r="14" spans="1:11" ht="15.75" customHeight="1">
      <c r="B14" s="35" t="s">
        <v>47</v>
      </c>
      <c r="C14" s="20">
        <f t="shared" ref="C14:D14" si="1">C15+C18+C21+C24+C27+C30+C33+C36</f>
        <v>5002055.3021472869</v>
      </c>
      <c r="D14" s="61">
        <f t="shared" si="1"/>
        <v>8775742.3287651334</v>
      </c>
      <c r="E14" s="41">
        <v>9.8831139071870577E-2</v>
      </c>
      <c r="F14" s="99"/>
      <c r="G14" s="84"/>
      <c r="H14" s="49"/>
      <c r="I14" s="53"/>
    </row>
    <row r="15" spans="1:11" ht="15.75" customHeight="1">
      <c r="B15" s="55" t="s">
        <v>11</v>
      </c>
      <c r="C15" s="5">
        <v>394665.20909407706</v>
      </c>
      <c r="D15" s="58">
        <v>669287.47818162595</v>
      </c>
      <c r="E15" s="42">
        <v>9.2284253915169145E-2</v>
      </c>
      <c r="F15" s="73"/>
      <c r="G15" s="84"/>
      <c r="H15" s="49"/>
      <c r="I15" s="53"/>
    </row>
    <row r="16" spans="1:11" ht="12.75" customHeight="1">
      <c r="B16" s="65" t="s">
        <v>6</v>
      </c>
      <c r="C16" s="66">
        <v>78933.041818815414</v>
      </c>
      <c r="D16" s="67">
        <v>294486.49039991543</v>
      </c>
      <c r="E16" s="68">
        <v>0.26719106100701651</v>
      </c>
      <c r="F16" s="76"/>
      <c r="G16" s="87"/>
      <c r="H16" s="70"/>
      <c r="I16" s="53"/>
    </row>
    <row r="17" spans="2:10" ht="12.75" customHeight="1">
      <c r="B17" s="33" t="s">
        <v>7</v>
      </c>
      <c r="C17" s="19">
        <v>82879.693909756184</v>
      </c>
      <c r="D17" s="59">
        <v>220864.86779993656</v>
      </c>
      <c r="E17" s="43">
        <v>0.17762081325009715</v>
      </c>
      <c r="F17" s="74"/>
      <c r="G17" s="84"/>
      <c r="H17" s="49"/>
      <c r="I17" s="53"/>
    </row>
    <row r="18" spans="2:10" ht="15.75" customHeight="1">
      <c r="B18" s="55" t="s">
        <v>12</v>
      </c>
      <c r="C18" s="5">
        <v>805379.32239999995</v>
      </c>
      <c r="D18" s="58">
        <v>1435845.9928000001</v>
      </c>
      <c r="E18" s="42">
        <v>8.8704252333987377E-2</v>
      </c>
      <c r="F18" s="73"/>
      <c r="G18" s="84"/>
      <c r="H18" s="49"/>
      <c r="I18" s="53"/>
    </row>
    <row r="19" spans="2:10" ht="12.75" customHeight="1">
      <c r="B19" s="33" t="s">
        <v>6</v>
      </c>
      <c r="C19" s="19">
        <v>64430.345792</v>
      </c>
      <c r="D19" s="59">
        <v>114867.67942400002</v>
      </c>
      <c r="E19" s="43">
        <v>8.8704252333987377E-2</v>
      </c>
      <c r="F19" s="74"/>
      <c r="G19" s="84"/>
      <c r="H19" s="49"/>
      <c r="I19" s="53"/>
    </row>
    <row r="20" spans="2:10" ht="12.75" customHeight="1">
      <c r="B20" s="33" t="s">
        <v>7</v>
      </c>
      <c r="C20" s="19">
        <v>120806.89835999999</v>
      </c>
      <c r="D20" s="59">
        <v>215376.89892000001</v>
      </c>
      <c r="E20" s="43">
        <v>8.8704252333987377E-2</v>
      </c>
      <c r="F20" s="74"/>
      <c r="G20" s="84"/>
      <c r="H20" s="49"/>
      <c r="I20" s="53"/>
    </row>
    <row r="21" spans="2:10" ht="15.75" customHeight="1">
      <c r="B21" s="55" t="s">
        <v>13</v>
      </c>
      <c r="C21" s="5">
        <v>162287.6784</v>
      </c>
      <c r="D21" s="58">
        <v>472005.32370000001</v>
      </c>
      <c r="E21" s="42">
        <v>0.19427592705344754</v>
      </c>
      <c r="F21" s="73"/>
      <c r="G21" s="84"/>
      <c r="H21" s="49"/>
      <c r="I21" s="53"/>
    </row>
    <row r="22" spans="2:10" ht="12.75" customHeight="1">
      <c r="B22" s="65" t="s">
        <v>6</v>
      </c>
      <c r="C22" s="66">
        <v>12983.014272</v>
      </c>
      <c r="D22" s="67">
        <v>37760.425896000001</v>
      </c>
      <c r="E22" s="68">
        <v>0.19427592705344754</v>
      </c>
      <c r="F22" s="76"/>
      <c r="G22" s="87"/>
      <c r="H22" s="70"/>
      <c r="I22" s="53"/>
    </row>
    <row r="23" spans="2:10" ht="12.75" customHeight="1">
      <c r="B23" s="33" t="s">
        <v>7</v>
      </c>
      <c r="C23" s="19">
        <v>24343.151760000001</v>
      </c>
      <c r="D23" s="59">
        <v>70800.798555000001</v>
      </c>
      <c r="E23" s="43">
        <v>0.19427592705344754</v>
      </c>
      <c r="F23" s="74"/>
      <c r="G23" s="84"/>
      <c r="H23" s="49"/>
      <c r="I23" s="53"/>
    </row>
    <row r="24" spans="2:10" ht="15.75" customHeight="1">
      <c r="B24" s="55" t="s">
        <v>14</v>
      </c>
      <c r="C24" s="5">
        <v>424898.83999999997</v>
      </c>
      <c r="D24" s="58">
        <v>504117.77333333337</v>
      </c>
      <c r="E24" s="42">
        <v>1.7640702555395071E-2</v>
      </c>
      <c r="F24" s="73"/>
      <c r="G24" s="84"/>
      <c r="H24" s="49"/>
      <c r="I24" s="53"/>
    </row>
    <row r="25" spans="2:10" ht="12.75" customHeight="1">
      <c r="B25" s="33" t="s">
        <v>6</v>
      </c>
      <c r="C25" s="19">
        <v>33991.907200000001</v>
      </c>
      <c r="D25" s="59">
        <v>40329.421866666671</v>
      </c>
      <c r="E25" s="43">
        <v>1.7640702555395071E-2</v>
      </c>
      <c r="F25" s="74"/>
      <c r="G25" s="84"/>
      <c r="H25" s="49"/>
      <c r="I25" s="53"/>
    </row>
    <row r="26" spans="2:10" ht="12.75" customHeight="1">
      <c r="B26" s="33" t="s">
        <v>7</v>
      </c>
      <c r="C26" s="19">
        <v>63734.825999999994</v>
      </c>
      <c r="D26" s="59">
        <v>75617.665999999997</v>
      </c>
      <c r="E26" s="43">
        <v>1.7640702555395071E-2</v>
      </c>
      <c r="F26" s="74"/>
      <c r="G26" s="84"/>
      <c r="H26" s="49"/>
      <c r="I26" s="53"/>
    </row>
    <row r="27" spans="2:10" ht="15.75" customHeight="1" thickBot="1">
      <c r="B27" s="55" t="s">
        <v>15</v>
      </c>
      <c r="C27" s="5">
        <v>3203774.0675029298</v>
      </c>
      <c r="D27" s="58">
        <v>5673416.3545742845</v>
      </c>
      <c r="E27" s="42">
        <v>0.10439382032373823</v>
      </c>
      <c r="F27" s="73"/>
      <c r="G27" s="84"/>
      <c r="H27" s="49"/>
      <c r="I27" s="53"/>
    </row>
    <row r="28" spans="2:10" ht="12.75" customHeight="1" thickBot="1">
      <c r="B28" s="34" t="s">
        <v>6</v>
      </c>
      <c r="C28" s="27">
        <v>1721515.7055979064</v>
      </c>
      <c r="D28" s="60">
        <v>4553459.1707843412</v>
      </c>
      <c r="E28" s="44">
        <v>0.22362669241723387</v>
      </c>
      <c r="F28" s="75">
        <v>0.1</v>
      </c>
      <c r="G28" s="85">
        <v>0.9</v>
      </c>
      <c r="H28" s="50"/>
      <c r="I28" s="105"/>
      <c r="J28" s="1" t="s">
        <v>112</v>
      </c>
    </row>
    <row r="29" spans="2:10" ht="12.75" customHeight="1">
      <c r="B29" s="65" t="s">
        <v>7</v>
      </c>
      <c r="C29" s="66">
        <v>3203774.0675029298</v>
      </c>
      <c r="D29" s="67">
        <v>5673416.3545742845</v>
      </c>
      <c r="E29" s="68">
        <v>0.10439382032373823</v>
      </c>
      <c r="F29" s="76"/>
      <c r="G29" s="87"/>
      <c r="H29" s="70"/>
      <c r="I29" s="53"/>
    </row>
    <row r="30" spans="2:10" ht="15.75" customHeight="1">
      <c r="B30" s="55" t="s">
        <v>16</v>
      </c>
      <c r="C30" s="5">
        <v>4873.2584046772117</v>
      </c>
      <c r="D30" s="58">
        <v>8810.8530294060693</v>
      </c>
      <c r="E30" s="42">
        <v>9.844562675838131E-2</v>
      </c>
      <c r="F30" s="73"/>
      <c r="G30" s="84"/>
      <c r="H30" s="49"/>
      <c r="I30" s="53"/>
    </row>
    <row r="31" spans="2:10" ht="12.75" customHeight="1">
      <c r="B31" s="65" t="s">
        <v>6</v>
      </c>
      <c r="C31" s="66">
        <v>313.35051542074467</v>
      </c>
      <c r="D31" s="67">
        <v>783.28483431419966</v>
      </c>
      <c r="E31" s="68">
        <v>0.15837984144451123</v>
      </c>
      <c r="F31" s="76"/>
      <c r="G31" s="86"/>
      <c r="H31" s="69"/>
      <c r="I31" s="53"/>
    </row>
    <row r="32" spans="2:10" ht="12.75" customHeight="1">
      <c r="B32" s="33" t="s">
        <v>7</v>
      </c>
      <c r="C32" s="19">
        <v>4873.2584046772117</v>
      </c>
      <c r="D32" s="59">
        <v>8810.8530294060693</v>
      </c>
      <c r="E32" s="43">
        <v>9.844562675838131E-2</v>
      </c>
      <c r="F32" s="74"/>
      <c r="G32" s="84"/>
      <c r="H32" s="49"/>
      <c r="I32" s="53"/>
    </row>
    <row r="33" spans="2:10" ht="15.75" customHeight="1">
      <c r="B33" s="55" t="s">
        <v>31</v>
      </c>
      <c r="C33" s="5">
        <v>6063.4635478022683</v>
      </c>
      <c r="D33" s="58">
        <v>12081.488524045768</v>
      </c>
      <c r="E33" s="42">
        <v>0.12271442093411111</v>
      </c>
      <c r="F33" s="73"/>
      <c r="G33" s="84"/>
      <c r="H33" s="49"/>
      <c r="I33" s="53"/>
    </row>
    <row r="34" spans="2:10" ht="12.75" customHeight="1">
      <c r="B34" s="33" t="s">
        <v>6</v>
      </c>
      <c r="C34" s="19">
        <v>2893.4848050112423</v>
      </c>
      <c r="D34" s="59">
        <v>6763.0413306316777</v>
      </c>
      <c r="E34" s="43">
        <v>0.20495467667515421</v>
      </c>
      <c r="F34" s="74"/>
      <c r="G34" s="84"/>
      <c r="H34" s="49"/>
      <c r="I34" s="53"/>
    </row>
    <row r="35" spans="2:10" ht="12.75" customHeight="1">
      <c r="B35" s="33" t="s">
        <v>7</v>
      </c>
      <c r="C35" s="19">
        <v>1229.6704074943</v>
      </c>
      <c r="D35" s="59">
        <v>2819.8194215122821</v>
      </c>
      <c r="E35" s="43">
        <v>0.14889051068568593</v>
      </c>
      <c r="F35" s="74"/>
      <c r="G35" s="84"/>
      <c r="H35" s="49"/>
      <c r="I35" s="53"/>
    </row>
    <row r="36" spans="2:10" ht="15.75" customHeight="1">
      <c r="B36" s="55" t="s">
        <v>30</v>
      </c>
      <c r="C36" s="5">
        <v>113.4627978013408</v>
      </c>
      <c r="D36" s="58">
        <v>177.06462243677854</v>
      </c>
      <c r="E36" s="42">
        <v>8.5703865000589019E-2</v>
      </c>
      <c r="F36" s="73"/>
      <c r="G36" s="84"/>
      <c r="H36" s="49"/>
      <c r="I36" s="53"/>
    </row>
    <row r="37" spans="2:10" ht="12.75" customHeight="1">
      <c r="B37" s="33" t="s">
        <v>6</v>
      </c>
      <c r="C37" s="19">
        <v>60.968090851777632</v>
      </c>
      <c r="D37" s="59">
        <v>142.11129211522763</v>
      </c>
      <c r="E37" s="43">
        <v>0.20291892695111868</v>
      </c>
      <c r="F37" s="74"/>
      <c r="G37" s="84"/>
      <c r="H37" s="49"/>
      <c r="I37" s="53"/>
    </row>
    <row r="38" spans="2:10" ht="12.75" customHeight="1">
      <c r="B38" s="33" t="s">
        <v>7</v>
      </c>
      <c r="C38" s="19">
        <v>11.868208650020247</v>
      </c>
      <c r="D38" s="59">
        <v>19.79582478843184</v>
      </c>
      <c r="E38" s="43">
        <v>9.7702165037579558E-2</v>
      </c>
      <c r="F38" s="74"/>
      <c r="G38" s="84"/>
      <c r="H38" s="49"/>
      <c r="I38" s="53"/>
    </row>
    <row r="39" spans="2:10" ht="15.75" customHeight="1">
      <c r="B39" s="35" t="s">
        <v>1</v>
      </c>
      <c r="C39" s="20">
        <f t="shared" ref="C39:D39" si="2">C40+C43+C46</f>
        <v>2239122.6558831185</v>
      </c>
      <c r="D39" s="61">
        <f t="shared" si="2"/>
        <v>4318568.7623086041</v>
      </c>
      <c r="E39" s="41">
        <v>0.11106105322117532</v>
      </c>
      <c r="F39" s="99"/>
      <c r="G39" s="84"/>
      <c r="H39" s="49"/>
      <c r="I39" s="53"/>
    </row>
    <row r="40" spans="2:10" ht="15.75" customHeight="1">
      <c r="B40" s="55" t="s">
        <v>19</v>
      </c>
      <c r="C40" s="5">
        <v>512550.53715039784</v>
      </c>
      <c r="D40" s="58">
        <v>491294.6286447919</v>
      </c>
      <c r="E40" s="42">
        <v>-1.9911764714551916E-3</v>
      </c>
      <c r="F40" s="73"/>
      <c r="G40" s="84"/>
      <c r="H40" s="49"/>
      <c r="I40" s="53"/>
    </row>
    <row r="41" spans="2:10" ht="12.75" customHeight="1">
      <c r="B41" s="33" t="s">
        <v>6</v>
      </c>
      <c r="C41" s="19">
        <v>158401.43194272064</v>
      </c>
      <c r="D41" s="59">
        <v>196973.81681868131</v>
      </c>
      <c r="E41" s="43">
        <v>4.1754042446889628E-2</v>
      </c>
      <c r="F41" s="74"/>
      <c r="G41" s="84"/>
      <c r="H41" s="49"/>
      <c r="I41" s="53"/>
    </row>
    <row r="42" spans="2:10" ht="12.75" customHeight="1">
      <c r="B42" s="33" t="s">
        <v>7</v>
      </c>
      <c r="C42" s="19">
        <v>8457.0838629815644</v>
      </c>
      <c r="D42" s="59">
        <v>12528.013030442193</v>
      </c>
      <c r="E42" s="43">
        <v>7.730972635971245E-2</v>
      </c>
      <c r="F42" s="74"/>
      <c r="G42" s="84"/>
      <c r="H42" s="49"/>
      <c r="I42" s="53"/>
    </row>
    <row r="43" spans="2:10" ht="15.75" customHeight="1">
      <c r="B43" s="55" t="s">
        <v>29</v>
      </c>
      <c r="C43" s="5">
        <v>1689847.0077537003</v>
      </c>
      <c r="D43" s="58">
        <v>3770261.9163526902</v>
      </c>
      <c r="E43" s="42">
        <v>0.14111252852972478</v>
      </c>
      <c r="F43" s="73"/>
      <c r="G43" s="84"/>
      <c r="H43" s="49"/>
      <c r="I43" s="53"/>
    </row>
    <row r="44" spans="2:10" ht="12.75" customHeight="1">
      <c r="B44" s="33" t="s">
        <v>6</v>
      </c>
      <c r="C44" s="19">
        <v>1549082.7520078169</v>
      </c>
      <c r="D44" s="59">
        <v>3770261.9163526902</v>
      </c>
      <c r="E44" s="43">
        <v>0.1515983874222131</v>
      </c>
      <c r="F44" s="74"/>
      <c r="G44" s="84"/>
      <c r="H44" s="49"/>
      <c r="I44" s="53"/>
    </row>
    <row r="45" spans="2:10" ht="12.75" customHeight="1">
      <c r="B45" s="33" t="s">
        <v>7</v>
      </c>
      <c r="C45" s="19">
        <v>27882.475627936055</v>
      </c>
      <c r="D45" s="59">
        <v>96141.678866993592</v>
      </c>
      <c r="E45" s="43">
        <v>0.23178432582348441</v>
      </c>
      <c r="F45" s="74"/>
      <c r="G45" s="84"/>
      <c r="H45" s="49"/>
      <c r="I45" s="53"/>
      <c r="J45" s="1" t="s">
        <v>113</v>
      </c>
    </row>
    <row r="46" spans="2:10" ht="15.75" customHeight="1">
      <c r="B46" s="55" t="s">
        <v>20</v>
      </c>
      <c r="C46" s="5">
        <v>36725.110979020508</v>
      </c>
      <c r="D46" s="58">
        <v>57012.217311122527</v>
      </c>
      <c r="E46" s="42">
        <v>7.8748397960608951E-2</v>
      </c>
      <c r="F46" s="73"/>
      <c r="G46" s="84"/>
      <c r="H46" s="49"/>
      <c r="I46" s="53"/>
    </row>
    <row r="47" spans="2:10" ht="12.75" customHeight="1">
      <c r="B47" s="33" t="s">
        <v>6</v>
      </c>
      <c r="C47" s="19">
        <v>12478.976785968451</v>
      </c>
      <c r="D47" s="59">
        <v>38441.730447683411</v>
      </c>
      <c r="E47" s="43">
        <v>0.21230979901606539</v>
      </c>
      <c r="F47" s="74"/>
      <c r="G47" s="84"/>
      <c r="H47" s="49"/>
      <c r="I47" s="53"/>
    </row>
    <row r="48" spans="2:10" ht="12.75" customHeight="1">
      <c r="B48" s="33" t="s">
        <v>7</v>
      </c>
      <c r="C48" s="19">
        <v>605.96433115383843</v>
      </c>
      <c r="D48" s="59">
        <v>1453.8115414336244</v>
      </c>
      <c r="E48" s="43">
        <v>0.16446479632219635</v>
      </c>
      <c r="F48" s="74"/>
      <c r="G48" s="84"/>
      <c r="H48" s="49"/>
      <c r="I48" s="53"/>
    </row>
    <row r="49" spans="2:10" ht="15.75" customHeight="1">
      <c r="B49" s="35" t="s">
        <v>2</v>
      </c>
      <c r="C49" s="20">
        <f t="shared" ref="C49:D49" si="3">C50+C53+C56+C59+C62+C65+C68</f>
        <v>4759900.7945975084</v>
      </c>
      <c r="D49" s="61">
        <f t="shared" si="3"/>
        <v>8450720.6223203428</v>
      </c>
      <c r="E49" s="41">
        <v>0.10567298287477156</v>
      </c>
      <c r="F49" s="99"/>
      <c r="G49" s="84"/>
      <c r="H49" s="49"/>
      <c r="I49" s="53"/>
    </row>
    <row r="50" spans="2:10" ht="15.75" customHeight="1">
      <c r="B50" s="55" t="s">
        <v>32</v>
      </c>
      <c r="C50" s="5">
        <v>194720.32826192497</v>
      </c>
      <c r="D50" s="58">
        <v>504389.09866192495</v>
      </c>
      <c r="E50" s="42">
        <v>0.16725993137279227</v>
      </c>
      <c r="F50" s="73"/>
      <c r="G50" s="84"/>
      <c r="H50" s="49"/>
      <c r="I50" s="53"/>
    </row>
    <row r="51" spans="2:10" ht="12.75" customHeight="1">
      <c r="B51" s="65" t="s">
        <v>6</v>
      </c>
      <c r="C51" s="71">
        <v>389.44065652384995</v>
      </c>
      <c r="D51" s="67">
        <v>1992.3369397146037</v>
      </c>
      <c r="E51" s="96">
        <v>0.32662998720999203</v>
      </c>
      <c r="F51" s="76"/>
      <c r="G51" s="87"/>
      <c r="H51" s="70"/>
      <c r="I51" s="53"/>
      <c r="J51" s="1" t="s">
        <v>114</v>
      </c>
    </row>
    <row r="52" spans="2:10" ht="12.75" customHeight="1">
      <c r="B52" s="33" t="s">
        <v>7</v>
      </c>
      <c r="C52" s="19">
        <v>0</v>
      </c>
      <c r="D52" s="59">
        <v>0</v>
      </c>
      <c r="E52" s="43" t="s">
        <v>104</v>
      </c>
      <c r="F52" s="74"/>
      <c r="G52" s="84"/>
      <c r="H52" s="49"/>
      <c r="I52" s="53"/>
    </row>
    <row r="53" spans="2:10" ht="15.75" customHeight="1">
      <c r="B53" s="55" t="s">
        <v>22</v>
      </c>
      <c r="C53" s="5">
        <v>2369021.5771662691</v>
      </c>
      <c r="D53" s="58">
        <v>3504866.6809958671</v>
      </c>
      <c r="E53" s="42">
        <v>7.6888145947440201E-2</v>
      </c>
      <c r="F53" s="73"/>
      <c r="G53" s="84"/>
      <c r="H53" s="49"/>
      <c r="I53" s="53"/>
    </row>
    <row r="54" spans="2:10" ht="12.75" customHeight="1" thickBot="1">
      <c r="B54" s="65" t="s">
        <v>6</v>
      </c>
      <c r="C54" s="66">
        <v>366724.54014533845</v>
      </c>
      <c r="D54" s="67">
        <v>689327.29427177936</v>
      </c>
      <c r="E54" s="96">
        <v>0.30844310956245025</v>
      </c>
      <c r="F54" s="76"/>
      <c r="G54" s="87"/>
      <c r="H54" s="70"/>
      <c r="I54" s="53"/>
      <c r="J54" s="1" t="s">
        <v>114</v>
      </c>
    </row>
    <row r="55" spans="2:10" ht="12.75" customHeight="1" thickBot="1">
      <c r="B55" s="34" t="s">
        <v>7</v>
      </c>
      <c r="C55" s="27">
        <v>76887.486715143896</v>
      </c>
      <c r="D55" s="60">
        <v>241485.31432061526</v>
      </c>
      <c r="E55" s="44">
        <v>0.28162183663432949</v>
      </c>
      <c r="F55" s="104">
        <v>0.7</v>
      </c>
      <c r="G55" s="85">
        <v>0.35</v>
      </c>
      <c r="H55" s="50"/>
      <c r="I55" s="105"/>
      <c r="J55" s="1" t="s">
        <v>115</v>
      </c>
    </row>
    <row r="56" spans="2:10" ht="15.75" customHeight="1">
      <c r="B56" s="55" t="s">
        <v>33</v>
      </c>
      <c r="C56" s="5">
        <v>991744.59902563901</v>
      </c>
      <c r="D56" s="58">
        <v>2447391.0864107064</v>
      </c>
      <c r="E56" s="42">
        <v>0.16160701348215079</v>
      </c>
      <c r="F56" s="73"/>
      <c r="G56" s="84"/>
      <c r="H56" s="49"/>
      <c r="I56" s="53"/>
    </row>
    <row r="57" spans="2:10" ht="12.75" customHeight="1">
      <c r="B57" s="65" t="s">
        <v>6</v>
      </c>
      <c r="C57" s="66">
        <v>345920.51614014286</v>
      </c>
      <c r="D57" s="67">
        <v>1029862.1691616253</v>
      </c>
      <c r="E57" s="68">
        <v>0.19782887096751334</v>
      </c>
      <c r="F57" s="76"/>
      <c r="G57" s="87"/>
      <c r="H57" s="70"/>
      <c r="I57" s="53"/>
      <c r="J57" s="1" t="s">
        <v>114</v>
      </c>
    </row>
    <row r="58" spans="2:10" ht="12.75" customHeight="1">
      <c r="B58" s="33" t="s">
        <v>7</v>
      </c>
      <c r="C58" s="71">
        <v>1289.2679787333307</v>
      </c>
      <c r="D58" s="59">
        <v>6118.4777160267658</v>
      </c>
      <c r="E58" s="96">
        <v>0.30312373301208262</v>
      </c>
      <c r="F58" s="76"/>
      <c r="G58" s="84"/>
      <c r="H58" s="49"/>
      <c r="I58" s="53"/>
    </row>
    <row r="59" spans="2:10" ht="15.75" customHeight="1">
      <c r="B59" s="55" t="s">
        <v>36</v>
      </c>
      <c r="C59" s="5">
        <v>411781.0056957099</v>
      </c>
      <c r="D59" s="58">
        <v>966735.08446420578</v>
      </c>
      <c r="E59" s="42">
        <v>0.15635463446545694</v>
      </c>
      <c r="F59" s="73"/>
      <c r="G59" s="84"/>
      <c r="H59" s="49"/>
      <c r="I59" s="53"/>
    </row>
    <row r="60" spans="2:10" ht="12.75" customHeight="1">
      <c r="B60" s="33" t="s">
        <v>6</v>
      </c>
      <c r="C60" s="19">
        <v>69048.077172202335</v>
      </c>
      <c r="D60" s="59">
        <v>153984.65511100247</v>
      </c>
      <c r="E60" s="43">
        <v>0.12705924127791235</v>
      </c>
      <c r="F60" s="74"/>
      <c r="G60" s="84"/>
      <c r="H60" s="49"/>
      <c r="I60" s="53"/>
    </row>
    <row r="61" spans="2:10" ht="12.75" customHeight="1">
      <c r="B61" s="33" t="s">
        <v>7</v>
      </c>
      <c r="C61" s="19">
        <v>0</v>
      </c>
      <c r="D61" s="59">
        <v>0</v>
      </c>
      <c r="E61" s="43" t="s">
        <v>104</v>
      </c>
      <c r="F61" s="74"/>
      <c r="G61" s="84"/>
      <c r="H61" s="49"/>
      <c r="I61" s="53"/>
    </row>
    <row r="62" spans="2:10" ht="15.75" customHeight="1">
      <c r="B62" s="55" t="s">
        <v>34</v>
      </c>
      <c r="C62" s="5">
        <v>692550.01918373024</v>
      </c>
      <c r="D62" s="58">
        <v>734597.26122273901</v>
      </c>
      <c r="E62" s="42">
        <v>2.5083659062262287E-2</v>
      </c>
      <c r="F62" s="73"/>
      <c r="G62" s="84"/>
      <c r="H62" s="49"/>
      <c r="I62" s="53"/>
    </row>
    <row r="63" spans="2:10" ht="12.75" customHeight="1">
      <c r="B63" s="33" t="s">
        <v>6</v>
      </c>
      <c r="C63" s="19">
        <v>324113.40897798579</v>
      </c>
      <c r="D63" s="59">
        <v>379052.18679093331</v>
      </c>
      <c r="E63" s="43">
        <v>3.4289225703555859E-2</v>
      </c>
      <c r="F63" s="74"/>
      <c r="G63" s="84"/>
      <c r="H63" s="49"/>
      <c r="I63" s="53"/>
    </row>
    <row r="64" spans="2:10" ht="12.75" customHeight="1">
      <c r="B64" s="33" t="s">
        <v>7</v>
      </c>
      <c r="C64" s="19">
        <v>33091.05206928571</v>
      </c>
      <c r="D64" s="59">
        <v>48632.518298721225</v>
      </c>
      <c r="E64" s="43">
        <v>8.8770365087367908E-2</v>
      </c>
      <c r="F64" s="74"/>
      <c r="G64" s="84"/>
      <c r="H64" s="49"/>
      <c r="I64" s="53"/>
    </row>
    <row r="65" spans="2:12" ht="15.75" customHeight="1">
      <c r="B65" s="55" t="s">
        <v>28</v>
      </c>
      <c r="C65" s="5">
        <v>54961.073888785621</v>
      </c>
      <c r="D65" s="58">
        <v>167842.86263673293</v>
      </c>
      <c r="E65" s="42">
        <v>0.20463280728162658</v>
      </c>
      <c r="F65" s="73"/>
      <c r="G65" s="84"/>
      <c r="H65" s="49"/>
      <c r="I65" s="53"/>
    </row>
    <row r="66" spans="2:12" ht="12.75" customHeight="1">
      <c r="B66" s="33" t="s">
        <v>6</v>
      </c>
      <c r="C66" s="19">
        <v>11679.228201366945</v>
      </c>
      <c r="D66" s="59">
        <v>38184.251249856745</v>
      </c>
      <c r="E66" s="43">
        <v>0.21401421859428393</v>
      </c>
      <c r="F66" s="74"/>
      <c r="G66" s="84"/>
      <c r="H66" s="49"/>
      <c r="I66" s="53"/>
    </row>
    <row r="67" spans="2:12" ht="12.75" customHeight="1">
      <c r="B67" s="33" t="s">
        <v>7</v>
      </c>
      <c r="C67" s="19">
        <v>0</v>
      </c>
      <c r="D67" s="59">
        <v>0</v>
      </c>
      <c r="E67" s="43" t="s">
        <v>104</v>
      </c>
      <c r="F67" s="74"/>
      <c r="G67" s="84"/>
      <c r="H67" s="49"/>
      <c r="I67" s="53"/>
    </row>
    <row r="68" spans="2:12" ht="15.75" customHeight="1" thickBot="1">
      <c r="B68" s="79" t="s">
        <v>35</v>
      </c>
      <c r="C68" s="5">
        <v>45122.191375450268</v>
      </c>
      <c r="D68" s="58">
        <v>124898.54792816602</v>
      </c>
      <c r="E68" s="42">
        <v>0.17824303379463657</v>
      </c>
      <c r="F68" s="73"/>
      <c r="G68" s="84"/>
      <c r="H68" s="49"/>
      <c r="I68" s="53"/>
      <c r="J68" s="1" t="s">
        <v>116</v>
      </c>
    </row>
    <row r="69" spans="2:12" ht="12.75" customHeight="1" thickBot="1">
      <c r="B69" s="34" t="s">
        <v>6</v>
      </c>
      <c r="C69" s="27">
        <v>5062.7098723255194</v>
      </c>
      <c r="D69" s="60">
        <v>25419.17416964794</v>
      </c>
      <c r="E69" s="44">
        <v>0.28095626071306534</v>
      </c>
      <c r="F69" s="75"/>
      <c r="G69" s="85"/>
      <c r="H69" s="50"/>
      <c r="I69" s="106"/>
    </row>
    <row r="70" spans="2:12" ht="12.75" customHeight="1">
      <c r="B70" s="33" t="s">
        <v>7</v>
      </c>
      <c r="C70" s="19">
        <v>1579.2766981407594</v>
      </c>
      <c r="D70" s="59">
        <v>7493.9128756899609</v>
      </c>
      <c r="E70" s="96">
        <v>0.66346691441214345</v>
      </c>
      <c r="F70" s="76"/>
      <c r="G70" s="92">
        <v>0.15</v>
      </c>
      <c r="H70" s="49"/>
      <c r="I70" s="53"/>
      <c r="J70" s="94" t="s">
        <v>117</v>
      </c>
      <c r="K70" s="94"/>
      <c r="L70" s="94"/>
    </row>
    <row r="71" spans="2:12" ht="15.75" customHeight="1">
      <c r="B71" s="35" t="s">
        <v>3</v>
      </c>
      <c r="C71" s="20">
        <f t="shared" ref="C71:D71" si="4">C72+C75+C78+C81+C84+C87+C90+C93+C96</f>
        <v>5388818.0650713136</v>
      </c>
      <c r="D71" s="61">
        <f t="shared" si="4"/>
        <v>23141936.16354759</v>
      </c>
      <c r="E71" s="41">
        <v>0.28155468803370609</v>
      </c>
      <c r="F71" s="99"/>
      <c r="G71" s="84"/>
      <c r="H71" s="49"/>
      <c r="I71" s="53"/>
    </row>
    <row r="72" spans="2:12" ht="15.75" customHeight="1">
      <c r="B72" s="79" t="s">
        <v>26</v>
      </c>
      <c r="C72" s="5">
        <v>405054.06100462738</v>
      </c>
      <c r="D72" s="58">
        <v>1397425.6275293569</v>
      </c>
      <c r="E72" s="42">
        <v>0.1914306506530461</v>
      </c>
      <c r="F72" s="73"/>
      <c r="G72" s="84"/>
      <c r="H72" s="49"/>
      <c r="I72" s="53"/>
      <c r="J72" s="1" t="s">
        <v>118</v>
      </c>
    </row>
    <row r="73" spans="2:12" ht="12.75" customHeight="1">
      <c r="B73" s="65" t="s">
        <v>6</v>
      </c>
      <c r="C73" s="66">
        <v>7696.0271590879202</v>
      </c>
      <c r="D73" s="67">
        <v>143934.83963552373</v>
      </c>
      <c r="E73" s="96">
        <v>0.55928291143353182</v>
      </c>
      <c r="F73" s="76"/>
      <c r="G73" s="87"/>
      <c r="H73" s="70"/>
      <c r="I73" s="53"/>
    </row>
    <row r="74" spans="2:12" ht="12.75" customHeight="1">
      <c r="B74" s="33" t="s">
        <v>7</v>
      </c>
      <c r="C74" s="19">
        <v>3185.4303587667087</v>
      </c>
      <c r="D74" s="59">
        <v>20805.022999965116</v>
      </c>
      <c r="E74" s="43">
        <v>0.21222768506645995</v>
      </c>
      <c r="F74" s="74"/>
      <c r="G74" s="84"/>
      <c r="H74" s="49"/>
      <c r="I74" s="53"/>
    </row>
    <row r="75" spans="2:12" ht="15.75" customHeight="1">
      <c r="B75" s="55" t="s">
        <v>40</v>
      </c>
      <c r="C75" s="5">
        <v>316761.54343586275</v>
      </c>
      <c r="D75" s="58">
        <v>1208553.6496104351</v>
      </c>
      <c r="E75" s="42">
        <v>0.2138521648116547</v>
      </c>
      <c r="F75" s="73"/>
      <c r="G75" s="84"/>
      <c r="H75" s="49"/>
      <c r="I75" s="53"/>
    </row>
    <row r="76" spans="2:12" ht="12.75" customHeight="1">
      <c r="B76" s="65" t="s">
        <v>6</v>
      </c>
      <c r="C76" s="66">
        <v>6018.4693252813922</v>
      </c>
      <c r="D76" s="67">
        <v>124481.02590987481</v>
      </c>
      <c r="E76" s="96">
        <v>0.58862703134250016</v>
      </c>
      <c r="F76" s="76"/>
      <c r="G76" s="87"/>
      <c r="H76" s="70"/>
      <c r="I76" s="53"/>
      <c r="J76" s="1" t="s">
        <v>119</v>
      </c>
    </row>
    <row r="77" spans="2:12" ht="12.75" customHeight="1">
      <c r="B77" s="33" t="s">
        <v>7</v>
      </c>
      <c r="C77" s="19">
        <v>11751.607635024755</v>
      </c>
      <c r="D77" s="59">
        <v>33295.370578074973</v>
      </c>
      <c r="E77" s="43">
        <v>0.14151238585765058</v>
      </c>
      <c r="F77" s="74"/>
      <c r="G77" s="84"/>
      <c r="H77" s="49"/>
      <c r="I77" s="53"/>
    </row>
    <row r="78" spans="2:12" ht="15.75" customHeight="1">
      <c r="B78" s="55" t="s">
        <v>37</v>
      </c>
      <c r="C78" s="5">
        <v>196644.03144878094</v>
      </c>
      <c r="D78" s="58">
        <v>2666589.1136101051</v>
      </c>
      <c r="E78" s="97">
        <v>0.49259313429299634</v>
      </c>
      <c r="F78" s="90"/>
      <c r="G78" s="84"/>
      <c r="H78" s="49"/>
      <c r="I78" s="53"/>
      <c r="J78" s="1" t="s">
        <v>120</v>
      </c>
    </row>
    <row r="79" spans="2:12" ht="12.75" customHeight="1">
      <c r="B79" s="33" t="s">
        <v>6</v>
      </c>
      <c r="C79" s="19">
        <v>3736.2365975268376</v>
      </c>
      <c r="D79" s="59">
        <v>274658.67870184081</v>
      </c>
      <c r="E79" s="96">
        <v>0.95342881832895987</v>
      </c>
      <c r="F79" s="76"/>
      <c r="G79" s="84"/>
      <c r="H79" s="49"/>
      <c r="I79" s="53"/>
    </row>
    <row r="80" spans="2:12" ht="12.75" customHeight="1">
      <c r="B80" s="33" t="s">
        <v>7</v>
      </c>
      <c r="C80" s="19">
        <v>23846.39110913876</v>
      </c>
      <c r="D80" s="59">
        <v>206952.5053335368</v>
      </c>
      <c r="E80" s="96">
        <v>0.40194526838110867</v>
      </c>
      <c r="F80" s="76"/>
      <c r="G80" s="84"/>
      <c r="H80" s="49"/>
      <c r="I80" s="53"/>
      <c r="J80" s="1" t="s">
        <v>121</v>
      </c>
    </row>
    <row r="81" spans="2:12" ht="15.75" customHeight="1">
      <c r="B81" s="55" t="s">
        <v>38</v>
      </c>
      <c r="C81" s="5">
        <v>3492679.0948355668</v>
      </c>
      <c r="D81" s="58">
        <v>14398684.085900873</v>
      </c>
      <c r="E81" s="42">
        <v>0.29879331423728472</v>
      </c>
      <c r="F81" s="73"/>
      <c r="G81" s="84"/>
      <c r="H81" s="49"/>
      <c r="I81" s="53"/>
    </row>
    <row r="82" spans="2:12" ht="12.75" customHeight="1">
      <c r="B82" s="65" t="s">
        <v>6</v>
      </c>
      <c r="C82" s="66">
        <v>66360.902801875767</v>
      </c>
      <c r="D82" s="67">
        <v>1483064.4608477899</v>
      </c>
      <c r="E82" s="96">
        <v>0.6997936214451721</v>
      </c>
      <c r="F82" s="76"/>
      <c r="G82" s="87"/>
      <c r="H82" s="70"/>
      <c r="I82" s="53"/>
      <c r="J82" s="1" t="s">
        <v>122</v>
      </c>
    </row>
    <row r="83" spans="2:12" ht="12.75" customHeight="1">
      <c r="B83" s="33" t="s">
        <v>7</v>
      </c>
      <c r="C83" s="19">
        <v>129575.68608978452</v>
      </c>
      <c r="D83" s="59">
        <v>396680.38124019821</v>
      </c>
      <c r="E83" s="43">
        <v>0.2213914493459026</v>
      </c>
      <c r="F83" s="74"/>
      <c r="G83" s="84"/>
      <c r="H83" s="49"/>
      <c r="I83" s="53"/>
    </row>
    <row r="84" spans="2:12" ht="15.75" customHeight="1">
      <c r="B84" s="55" t="s">
        <v>39</v>
      </c>
      <c r="C84" s="5">
        <v>139293.75473080948</v>
      </c>
      <c r="D84" s="58">
        <v>804816.88689094863</v>
      </c>
      <c r="E84" s="42">
        <v>0.27053782205611632</v>
      </c>
      <c r="F84" s="73"/>
      <c r="G84" s="84"/>
      <c r="H84" s="49"/>
      <c r="I84" s="53"/>
      <c r="J84" s="94" t="s">
        <v>123</v>
      </c>
      <c r="K84" s="94"/>
      <c r="L84" s="94"/>
    </row>
    <row r="85" spans="2:12" ht="12.75" customHeight="1">
      <c r="B85" s="65" t="s">
        <v>6</v>
      </c>
      <c r="C85" s="66">
        <v>2646.5813398853802</v>
      </c>
      <c r="D85" s="67">
        <v>82896.139349767705</v>
      </c>
      <c r="E85" s="96">
        <v>0.66281429236035261</v>
      </c>
      <c r="F85" s="76"/>
      <c r="G85" s="87"/>
      <c r="H85" s="70"/>
      <c r="I85" s="53"/>
      <c r="J85" s="1" t="s">
        <v>124</v>
      </c>
    </row>
    <row r="86" spans="2:12" ht="12.75" customHeight="1">
      <c r="B86" s="33" t="s">
        <v>7</v>
      </c>
      <c r="C86" s="19">
        <v>0</v>
      </c>
      <c r="D86" s="59">
        <v>0</v>
      </c>
      <c r="E86" s="43" t="s">
        <v>104</v>
      </c>
      <c r="F86" s="74"/>
      <c r="G86" s="84"/>
      <c r="H86" s="49"/>
      <c r="I86" s="53"/>
    </row>
    <row r="87" spans="2:12" ht="15.75" customHeight="1">
      <c r="B87" s="55" t="s">
        <v>25</v>
      </c>
      <c r="C87" s="5">
        <v>19841.755864463645</v>
      </c>
      <c r="D87" s="58">
        <v>47052.596788907191</v>
      </c>
      <c r="E87" s="42">
        <v>0.14886734595747497</v>
      </c>
      <c r="F87" s="73"/>
      <c r="G87" s="84"/>
      <c r="H87" s="49"/>
      <c r="I87" s="53"/>
    </row>
    <row r="88" spans="2:12" ht="12.75" customHeight="1">
      <c r="B88" s="65" t="s">
        <v>6</v>
      </c>
      <c r="C88" s="66">
        <v>376.99336142480922</v>
      </c>
      <c r="D88" s="67">
        <v>4846.4174692574406</v>
      </c>
      <c r="E88" s="96">
        <v>0.50357825616923657</v>
      </c>
      <c r="F88" s="76"/>
      <c r="G88" s="87"/>
      <c r="H88" s="70"/>
      <c r="I88" s="53"/>
    </row>
    <row r="89" spans="2:12" ht="12.75" customHeight="1">
      <c r="B89" s="33" t="s">
        <v>7</v>
      </c>
      <c r="C89" s="19">
        <v>736.11375667621246</v>
      </c>
      <c r="D89" s="59">
        <v>1296.288044186035</v>
      </c>
      <c r="E89" s="43">
        <v>8.0400351159197747E-2</v>
      </c>
      <c r="F89" s="74"/>
      <c r="G89" s="84"/>
      <c r="H89" s="49"/>
      <c r="I89" s="53"/>
    </row>
    <row r="90" spans="2:12" ht="15.75" customHeight="1">
      <c r="B90" s="55" t="s">
        <v>27</v>
      </c>
      <c r="C90" s="5">
        <v>200673.76453954799</v>
      </c>
      <c r="D90" s="58">
        <v>600192.47383229353</v>
      </c>
      <c r="E90" s="42">
        <v>0.17781040150732075</v>
      </c>
      <c r="F90" s="73"/>
      <c r="G90" s="84"/>
      <c r="H90" s="49"/>
      <c r="I90" s="53"/>
    </row>
    <row r="91" spans="2:12" ht="12.75" customHeight="1">
      <c r="B91" s="65" t="s">
        <v>6</v>
      </c>
      <c r="C91" s="66">
        <v>58122.855705904512</v>
      </c>
      <c r="D91" s="67">
        <v>329965.22844758892</v>
      </c>
      <c r="E91" s="68">
        <v>0.27886860688191617</v>
      </c>
      <c r="F91" s="76"/>
      <c r="G91" s="87"/>
      <c r="H91" s="70"/>
      <c r="I91" s="53"/>
      <c r="J91" s="1" t="s">
        <v>125</v>
      </c>
    </row>
    <row r="92" spans="2:12" ht="12.75" customHeight="1">
      <c r="B92" s="33" t="s">
        <v>7</v>
      </c>
      <c r="C92" s="19">
        <v>7444.8410559333051</v>
      </c>
      <c r="D92" s="59">
        <v>16535.162374346641</v>
      </c>
      <c r="E92" s="43">
        <v>0.10761853913338282</v>
      </c>
      <c r="F92" s="74"/>
      <c r="G92" s="84"/>
      <c r="H92" s="49"/>
      <c r="I92" s="53"/>
      <c r="J92" s="94" t="s">
        <v>126</v>
      </c>
      <c r="K92" s="94"/>
      <c r="L92" s="94"/>
    </row>
    <row r="93" spans="2:12" ht="15.75" customHeight="1">
      <c r="B93" s="55" t="s">
        <v>24</v>
      </c>
      <c r="C93" s="5">
        <v>2049.3964097544831</v>
      </c>
      <c r="D93" s="58">
        <v>4173.8365153150662</v>
      </c>
      <c r="E93" s="42">
        <v>0.14829373177250438</v>
      </c>
      <c r="F93" s="73"/>
      <c r="G93" s="84"/>
      <c r="H93" s="49"/>
      <c r="I93" s="53"/>
    </row>
    <row r="94" spans="2:12" ht="12.75" customHeight="1">
      <c r="B94" s="65" t="s">
        <v>6</v>
      </c>
      <c r="C94" s="66">
        <v>38.938531785335179</v>
      </c>
      <c r="D94" s="67">
        <v>429.90516107745179</v>
      </c>
      <c r="E94" s="96">
        <v>0.50282753954473947</v>
      </c>
      <c r="F94" s="76"/>
      <c r="G94" s="87"/>
      <c r="H94" s="70"/>
      <c r="I94" s="53"/>
      <c r="J94" s="1" t="s">
        <v>127</v>
      </c>
    </row>
    <row r="95" spans="2:12" ht="12.75" customHeight="1">
      <c r="B95" s="33" t="s">
        <v>7</v>
      </c>
      <c r="C95" s="19">
        <v>76.031017638160748</v>
      </c>
      <c r="D95" s="59">
        <v>114.98822046874925</v>
      </c>
      <c r="E95" s="43">
        <v>7.9860921634063553E-2</v>
      </c>
      <c r="F95" s="74"/>
      <c r="G95" s="84"/>
      <c r="H95" s="49"/>
      <c r="I95" s="53"/>
    </row>
    <row r="96" spans="2:12" ht="15.75" customHeight="1">
      <c r="B96" s="55" t="s">
        <v>23</v>
      </c>
      <c r="C96" s="5">
        <v>615820.66280190006</v>
      </c>
      <c r="D96" s="58">
        <v>2014447.8928693566</v>
      </c>
      <c r="E96" s="42">
        <v>0.2204672272783621</v>
      </c>
      <c r="F96" s="73"/>
      <c r="G96" s="84"/>
      <c r="H96" s="49"/>
      <c r="I96" s="53"/>
    </row>
    <row r="97" spans="2:13" ht="12.75" customHeight="1">
      <c r="B97" s="65" t="s">
        <v>6</v>
      </c>
      <c r="C97" s="66">
        <v>11700.592593236101</v>
      </c>
      <c r="D97" s="67">
        <v>207488.13296554371</v>
      </c>
      <c r="E97" s="96">
        <v>0.5972844835045279</v>
      </c>
      <c r="F97" s="76"/>
      <c r="G97" s="87"/>
      <c r="H97" s="70"/>
      <c r="I97" s="53"/>
      <c r="J97" s="1" t="s">
        <v>128</v>
      </c>
    </row>
    <row r="98" spans="2:13" ht="12.75" customHeight="1">
      <c r="B98" s="33" t="s">
        <v>7</v>
      </c>
      <c r="C98" s="19">
        <v>22846.469064052035</v>
      </c>
      <c r="D98" s="59">
        <v>55497.568622565836</v>
      </c>
      <c r="E98" s="43">
        <v>0.14773322226415031</v>
      </c>
      <c r="F98" s="74"/>
      <c r="G98" s="84"/>
      <c r="H98" s="49"/>
      <c r="I98" s="53"/>
    </row>
    <row r="99" spans="2:13" ht="15.75" customHeight="1">
      <c r="B99" s="35" t="s">
        <v>4</v>
      </c>
      <c r="C99" s="20">
        <f t="shared" ref="C99:D99" si="5">C100+C103+C106</f>
        <v>228615.95924872879</v>
      </c>
      <c r="D99" s="61">
        <f t="shared" si="5"/>
        <v>629313.48932850233</v>
      </c>
      <c r="E99" s="41">
        <v>0.15748078344195471</v>
      </c>
      <c r="F99" s="99"/>
      <c r="G99" s="84"/>
      <c r="H99" s="49"/>
      <c r="I99" s="53"/>
    </row>
    <row r="100" spans="2:13" ht="15.75" customHeight="1">
      <c r="B100" s="79" t="s">
        <v>107</v>
      </c>
      <c r="C100" s="5">
        <v>223532.54681494736</v>
      </c>
      <c r="D100" s="58">
        <v>616178.15694141132</v>
      </c>
      <c r="E100" s="42">
        <v>0.15720756177824202</v>
      </c>
      <c r="F100" s="73"/>
      <c r="G100" s="84"/>
      <c r="H100" s="49"/>
      <c r="I100" s="53"/>
      <c r="J100" s="1" t="s">
        <v>129</v>
      </c>
    </row>
    <row r="101" spans="2:13" ht="12.75" customHeight="1">
      <c r="B101" s="33" t="s">
        <v>6</v>
      </c>
      <c r="C101" s="19">
        <v>11176.627340747369</v>
      </c>
      <c r="D101" s="59">
        <v>52991.321496961369</v>
      </c>
      <c r="E101" s="43">
        <v>0.26870845782102037</v>
      </c>
      <c r="F101" s="74"/>
      <c r="G101" s="84"/>
      <c r="H101" s="49"/>
      <c r="I101" s="53"/>
    </row>
    <row r="102" spans="2:13" ht="12.75" customHeight="1">
      <c r="B102" s="33" t="s">
        <v>7</v>
      </c>
      <c r="C102" s="19">
        <v>3688.2870224466315</v>
      </c>
      <c r="D102" s="59">
        <v>15712.543002005988</v>
      </c>
      <c r="E102" s="43">
        <v>0.24915825624967636</v>
      </c>
      <c r="F102" s="74"/>
      <c r="G102" s="84"/>
      <c r="H102" s="49"/>
      <c r="I102" s="53"/>
      <c r="J102" s="94" t="s">
        <v>130</v>
      </c>
      <c r="K102" s="94"/>
      <c r="L102" s="94"/>
      <c r="M102" s="94"/>
    </row>
    <row r="103" spans="2:13" ht="15.75" customHeight="1">
      <c r="B103" s="79" t="s">
        <v>21</v>
      </c>
      <c r="C103" s="5">
        <v>704.54274376422143</v>
      </c>
      <c r="D103" s="58">
        <v>1587.5717664404649</v>
      </c>
      <c r="E103" s="42">
        <v>0.14911477346212099</v>
      </c>
      <c r="F103" s="73"/>
      <c r="G103" s="84"/>
      <c r="H103" s="49"/>
      <c r="I103" s="53"/>
    </row>
    <row r="104" spans="2:13" ht="12.75" customHeight="1">
      <c r="B104" s="33" t="s">
        <v>6</v>
      </c>
      <c r="C104" s="19">
        <v>35.227137188211074</v>
      </c>
      <c r="D104" s="59">
        <v>136.53117191387997</v>
      </c>
      <c r="E104" s="43">
        <v>0.25983590174452842</v>
      </c>
      <c r="F104" s="74"/>
      <c r="G104" s="84"/>
      <c r="H104" s="49"/>
      <c r="I104" s="53"/>
    </row>
    <row r="105" spans="2:13" ht="12.75" customHeight="1">
      <c r="B105" s="33" t="s">
        <v>7</v>
      </c>
      <c r="C105" s="19">
        <v>11.624955272109654</v>
      </c>
      <c r="D105" s="59">
        <v>40.483080044231855</v>
      </c>
      <c r="E105" s="43">
        <v>0.24042242209592346</v>
      </c>
      <c r="F105" s="74"/>
      <c r="G105" s="84"/>
      <c r="H105" s="49"/>
      <c r="I105" s="53"/>
    </row>
    <row r="106" spans="2:13" ht="15.75" customHeight="1">
      <c r="B106" s="79" t="s">
        <v>108</v>
      </c>
      <c r="C106" s="5">
        <v>4378.8696900171799</v>
      </c>
      <c r="D106" s="58">
        <v>11547.760620650637</v>
      </c>
      <c r="E106" s="42">
        <v>0.17451577833493803</v>
      </c>
      <c r="F106" s="73"/>
      <c r="G106" s="84"/>
      <c r="H106" s="49"/>
      <c r="I106" s="53"/>
    </row>
    <row r="107" spans="2:13" ht="12.75" customHeight="1">
      <c r="B107" s="33" t="s">
        <v>6</v>
      </c>
      <c r="C107" s="19">
        <v>218.943484500859</v>
      </c>
      <c r="D107" s="59">
        <v>993.10741337595471</v>
      </c>
      <c r="E107" s="43">
        <v>0.2876843800847273</v>
      </c>
      <c r="F107" s="74"/>
      <c r="G107" s="84"/>
      <c r="H107" s="49"/>
      <c r="I107" s="53"/>
    </row>
    <row r="108" spans="2:13" ht="12.75" customHeight="1">
      <c r="B108" s="33" t="s">
        <v>7</v>
      </c>
      <c r="C108" s="19">
        <v>72.251349885283474</v>
      </c>
      <c r="D108" s="59">
        <v>294.46789582659125</v>
      </c>
      <c r="E108" s="43">
        <v>0.26784176846206664</v>
      </c>
      <c r="F108" s="74"/>
      <c r="G108" s="84"/>
      <c r="H108" s="49"/>
      <c r="I108" s="53"/>
    </row>
    <row r="109" spans="2:13" ht="15.75" customHeight="1">
      <c r="B109" s="35" t="s">
        <v>5</v>
      </c>
      <c r="C109" s="20">
        <f t="shared" ref="C109:D109" si="6">C110+C113</f>
        <v>2381.986225313718</v>
      </c>
      <c r="D109" s="61">
        <f t="shared" si="6"/>
        <v>7371.7463705396831</v>
      </c>
      <c r="E109" s="41">
        <v>0.21580655969284601</v>
      </c>
      <c r="F109" s="99"/>
      <c r="G109" s="84"/>
      <c r="H109" s="49"/>
      <c r="I109" s="53"/>
    </row>
    <row r="110" spans="2:13" ht="15.75" customHeight="1">
      <c r="B110" s="55" t="s">
        <v>17</v>
      </c>
      <c r="C110" s="5">
        <v>1929.9513760836242</v>
      </c>
      <c r="D110" s="58">
        <v>6304.5531861053905</v>
      </c>
      <c r="E110" s="42">
        <v>0.22686755300982075</v>
      </c>
      <c r="F110" s="73"/>
      <c r="G110" s="84"/>
      <c r="H110" s="49"/>
      <c r="I110" s="53"/>
    </row>
    <row r="111" spans="2:13" ht="12.75" customHeight="1">
      <c r="B111" s="33" t="s">
        <v>6</v>
      </c>
      <c r="C111" s="19">
        <v>385.99027521672485</v>
      </c>
      <c r="D111" s="59">
        <v>2774.0034018863716</v>
      </c>
      <c r="E111" s="96">
        <v>0.42332510117310429</v>
      </c>
      <c r="F111" s="76"/>
      <c r="G111" s="84"/>
      <c r="H111" s="49"/>
      <c r="I111" s="53"/>
    </row>
    <row r="112" spans="2:13" ht="12.75" customHeight="1">
      <c r="B112" s="33" t="s">
        <v>7</v>
      </c>
      <c r="C112" s="19">
        <v>1273.7679082151919</v>
      </c>
      <c r="D112" s="59">
        <v>4917.5514851622047</v>
      </c>
      <c r="E112" s="43">
        <v>0.26089376347159288</v>
      </c>
      <c r="F112" s="74"/>
      <c r="G112" s="84"/>
      <c r="H112" s="49"/>
      <c r="I112" s="53"/>
    </row>
    <row r="113" spans="2:9" ht="15.75" customHeight="1">
      <c r="B113" s="55" t="s">
        <v>18</v>
      </c>
      <c r="C113" s="5">
        <v>452.0348492300941</v>
      </c>
      <c r="D113" s="58">
        <v>1067.1931844342923</v>
      </c>
      <c r="E113" s="42">
        <v>0.16628016438406079</v>
      </c>
      <c r="F113" s="73"/>
      <c r="G113" s="84"/>
      <c r="H113" s="49"/>
      <c r="I113" s="53"/>
    </row>
    <row r="114" spans="2:9" ht="12.75" customHeight="1">
      <c r="B114" s="33" t="s">
        <v>6</v>
      </c>
      <c r="C114" s="19">
        <v>90.406969846018825</v>
      </c>
      <c r="D114" s="59">
        <v>469.56500115108861</v>
      </c>
      <c r="E114" s="96">
        <v>0.35303589119765411</v>
      </c>
      <c r="F114" s="76"/>
      <c r="G114" s="84"/>
      <c r="H114" s="49"/>
      <c r="I114" s="53"/>
    </row>
    <row r="115" spans="2:9" ht="12.75" customHeight="1" thickBot="1">
      <c r="B115" s="33" t="s">
        <v>7</v>
      </c>
      <c r="C115" s="19">
        <v>298.34300049186214</v>
      </c>
      <c r="D115" s="62">
        <v>832.41068385874803</v>
      </c>
      <c r="E115" s="43">
        <v>0.19862603108610766</v>
      </c>
      <c r="F115" s="74"/>
      <c r="G115" s="84"/>
      <c r="H115" s="49"/>
      <c r="I115" s="53"/>
    </row>
    <row r="116" spans="2:9">
      <c r="B116" s="36" t="s">
        <v>45</v>
      </c>
      <c r="C116" s="15">
        <f>C7+C14+C39+C49+C71+C99+C109</f>
        <v>17750719.64536234</v>
      </c>
      <c r="D116" s="56">
        <f t="shared" ref="D116" si="7">D7+D14+D39+D49+D71+D99+D109</f>
        <v>46026446.942959353</v>
      </c>
      <c r="E116" s="101">
        <v>0.16523986261133494</v>
      </c>
      <c r="F116" s="102"/>
      <c r="G116" s="84"/>
      <c r="H116" s="49"/>
      <c r="I116" s="53"/>
    </row>
    <row r="117" spans="2:9" ht="13.5" thickBot="1">
      <c r="B117" s="37" t="s">
        <v>8</v>
      </c>
      <c r="C117" s="16" t="e">
        <f>C116/#REF!-1</f>
        <v>#REF!</v>
      </c>
      <c r="D117" s="16">
        <f t="shared" ref="D117" si="8">D116/C116-1</f>
        <v>1.5929341380243422</v>
      </c>
      <c r="E117" s="45"/>
      <c r="F117" s="103"/>
      <c r="G117" s="100"/>
      <c r="H117" s="51"/>
      <c r="I117" s="54"/>
    </row>
    <row r="118" spans="2:9">
      <c r="B118" s="14" t="s">
        <v>42</v>
      </c>
      <c r="C118" s="13"/>
      <c r="D118" s="13"/>
      <c r="E118" s="46" t="s">
        <v>44</v>
      </c>
      <c r="F118" s="46"/>
      <c r="G118" s="88"/>
      <c r="H118" s="30"/>
      <c r="I118" s="7"/>
    </row>
    <row r="119" spans="2:9">
      <c r="B119" s="17"/>
      <c r="C119" s="5"/>
      <c r="D119" s="5"/>
      <c r="E119" s="32"/>
      <c r="F119" s="32"/>
      <c r="G119" s="88"/>
      <c r="H119" s="30"/>
      <c r="I119" s="7"/>
    </row>
    <row r="120" spans="2:9">
      <c r="B120" s="17"/>
      <c r="C120" s="5"/>
      <c r="D120" s="5"/>
      <c r="E120" s="32"/>
      <c r="F120" s="32"/>
      <c r="G120" s="88"/>
      <c r="H120" s="30"/>
      <c r="I120" s="7"/>
    </row>
    <row r="121" spans="2:9">
      <c r="B121" s="17"/>
      <c r="C121" s="5"/>
      <c r="D121" s="5"/>
      <c r="E121" s="32"/>
      <c r="F121" s="32"/>
      <c r="G121" s="88"/>
      <c r="H121" s="30"/>
      <c r="I121" s="7"/>
    </row>
    <row r="122" spans="2:9">
      <c r="B122" s="17"/>
      <c r="C122" s="5"/>
      <c r="D122" s="5"/>
      <c r="E122" s="32"/>
      <c r="F122" s="32"/>
      <c r="G122" s="88"/>
      <c r="H122" s="30"/>
      <c r="I122" s="7"/>
    </row>
    <row r="123" spans="2:9">
      <c r="B123" s="17"/>
      <c r="C123" s="5"/>
      <c r="D123" s="5"/>
      <c r="E123" s="32"/>
      <c r="F123" s="32"/>
      <c r="G123" s="88"/>
      <c r="H123" s="30"/>
      <c r="I123" s="7"/>
    </row>
    <row r="124" spans="2:9">
      <c r="B124" s="12"/>
      <c r="C124" s="7"/>
      <c r="D124" s="7"/>
      <c r="E124" s="47"/>
      <c r="F124" s="47"/>
      <c r="G124" s="89"/>
      <c r="H124" s="31"/>
      <c r="I124" s="1"/>
    </row>
    <row r="125" spans="2:9">
      <c r="B125" s="12"/>
      <c r="C125" s="7"/>
      <c r="D125" s="7"/>
      <c r="E125" s="47"/>
      <c r="F125" s="47"/>
      <c r="G125" s="89"/>
      <c r="H125" s="31"/>
      <c r="I125" s="1"/>
    </row>
    <row r="126" spans="2:9">
      <c r="B126" s="12"/>
      <c r="C126" s="7"/>
      <c r="D126" s="7"/>
      <c r="E126" s="47"/>
      <c r="F126" s="47"/>
      <c r="G126" s="89"/>
      <c r="H126" s="31"/>
      <c r="I126" s="1"/>
    </row>
    <row r="127" spans="2:9">
      <c r="B127" s="12"/>
      <c r="C127" s="7"/>
      <c r="D127" s="7"/>
      <c r="E127" s="47"/>
      <c r="F127" s="47"/>
      <c r="G127" s="89"/>
      <c r="H127" s="31"/>
      <c r="I127" s="1"/>
    </row>
    <row r="128" spans="2:9">
      <c r="B128" s="12"/>
      <c r="C128" s="7"/>
      <c r="D128" s="7"/>
      <c r="E128" s="47"/>
      <c r="F128" s="47"/>
      <c r="G128" s="89"/>
      <c r="H128" s="31"/>
      <c r="I128" s="1"/>
    </row>
    <row r="129" spans="1:9">
      <c r="B129" s="12"/>
      <c r="C129" s="7"/>
      <c r="D129" s="7"/>
      <c r="E129" s="47"/>
      <c r="F129" s="47"/>
      <c r="G129" s="89"/>
      <c r="H129" s="31"/>
      <c r="I129" s="1"/>
    </row>
    <row r="130" spans="1:9">
      <c r="B130" s="12"/>
      <c r="C130" s="7"/>
      <c r="D130" s="7"/>
      <c r="E130" s="47"/>
      <c r="F130" s="47"/>
      <c r="G130" s="89"/>
      <c r="H130" s="31"/>
      <c r="I130" s="1"/>
    </row>
    <row r="131" spans="1:9">
      <c r="B131" s="12"/>
      <c r="C131" s="7"/>
      <c r="D131" s="7"/>
      <c r="E131" s="47"/>
      <c r="F131" s="47"/>
      <c r="G131" s="89"/>
      <c r="H131" s="31"/>
      <c r="I131" s="1"/>
    </row>
    <row r="132" spans="1:9" s="6" customFormat="1">
      <c r="A132" s="2"/>
      <c r="B132" s="18"/>
      <c r="C132" s="7"/>
      <c r="D132" s="7"/>
      <c r="E132" s="39"/>
      <c r="F132" s="39"/>
      <c r="G132" s="81"/>
      <c r="H132" s="29"/>
    </row>
    <row r="133" spans="1:9" s="6" customFormat="1">
      <c r="A133" s="2"/>
      <c r="B133" s="18"/>
      <c r="C133" s="7"/>
      <c r="D133" s="7"/>
      <c r="E133" s="39"/>
      <c r="F133" s="39"/>
      <c r="G133" s="81"/>
      <c r="H133" s="29"/>
    </row>
    <row r="134" spans="1:9">
      <c r="B134" s="6"/>
      <c r="C134" s="6"/>
      <c r="D134" s="6"/>
      <c r="E134" s="47"/>
      <c r="F134" s="47"/>
      <c r="G134" s="89"/>
      <c r="H134" s="31"/>
      <c r="I134" s="1"/>
    </row>
    <row r="135" spans="1:9">
      <c r="B135" s="6"/>
      <c r="C135" s="6"/>
      <c r="D135" s="6"/>
      <c r="E135" s="47"/>
      <c r="F135" s="47"/>
      <c r="G135" s="89"/>
      <c r="H135" s="31"/>
      <c r="I135" s="1"/>
    </row>
  </sheetData>
  <mergeCells count="1">
    <mergeCell ref="B4:I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IoT Equipment Detail</vt:lpstr>
      <vt:lpstr>FCC - IoT Working Group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2014-12-08T17:34:53Z</dcterms:created>
  <dcterms:modified xsi:type="dcterms:W3CDTF">2014-12-08T17:35:51Z</dcterms:modified>
</cp:coreProperties>
</file>